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DRES\Desktop\EXCELS VARIOS\"/>
    </mc:Choice>
  </mc:AlternateContent>
  <bookViews>
    <workbookView xWindow="0" yWindow="0" windowWidth="20490" windowHeight="7755"/>
  </bookViews>
  <sheets>
    <sheet name="FLEJES IMAGENES" sheetId="3" r:id="rId1"/>
    <sheet name="catálogo" sheetId="2" r:id="rId2"/>
  </sheets>
  <definedNames>
    <definedName name="correcto">catálogo!$C$4</definedName>
    <definedName name="ESPECIAL">catálogo!$C$9</definedName>
    <definedName name="FLEJE">catálogo!$C$6</definedName>
    <definedName name="GANCHO">catálogo!$C$7</definedName>
    <definedName name="ImagenElegida" localSheetId="0">INDIRECT('FLEJES IMAGENES'!resultado)</definedName>
    <definedName name="ImagenElegida">INDIRECT(resultado)</definedName>
    <definedName name="incorrecto">catálogo!$C$5</definedName>
    <definedName name="RECTO">catálogo!$C$8</definedName>
    <definedName name="resultado" localSheetId="0">'FLEJES IMAGENES'!$C$4</definedName>
    <definedName name="resultado">#REF!</definedName>
    <definedName name="ZETA">catálogo!$C$10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3" l="1"/>
  <c r="M8" i="3"/>
  <c r="L8" i="3"/>
  <c r="K8" i="3"/>
  <c r="E8" i="3"/>
  <c r="F8" i="3" s="1"/>
  <c r="L7" i="3"/>
  <c r="M6" i="3"/>
  <c r="L6" i="3"/>
  <c r="K6" i="3"/>
  <c r="E6" i="3"/>
  <c r="F6" i="3" s="1"/>
  <c r="E4" i="3"/>
  <c r="F4" i="3" s="1"/>
  <c r="G10" i="3"/>
  <c r="L5" i="3"/>
  <c r="M4" i="3"/>
  <c r="L4" i="3"/>
  <c r="K4" i="3"/>
  <c r="N8" i="3" l="1"/>
  <c r="O8" i="3" s="1"/>
  <c r="N6" i="3"/>
  <c r="O6" i="3" s="1"/>
  <c r="N4" i="3"/>
  <c r="O4" i="3" s="1"/>
  <c r="O10" i="3" s="1"/>
</calcChain>
</file>

<file path=xl/sharedStrings.xml><?xml version="1.0" encoding="utf-8"?>
<sst xmlns="http://schemas.openxmlformats.org/spreadsheetml/2006/main" count="34" uniqueCount="31">
  <si>
    <t>catálogo de imágenes</t>
  </si>
  <si>
    <t>imagen</t>
  </si>
  <si>
    <t>correcto</t>
  </si>
  <si>
    <t>incorrecto</t>
  </si>
  <si>
    <t>nombre de la celda con la imagen</t>
  </si>
  <si>
    <t>FLEJE</t>
  </si>
  <si>
    <t>GANCHO</t>
  </si>
  <si>
    <t>VARILLA</t>
  </si>
  <si>
    <t>ESPECIAL</t>
  </si>
  <si>
    <t>RECTO</t>
  </si>
  <si>
    <t>ZETA</t>
  </si>
  <si>
    <t>COTIZACIÓN DE VARILLAS PARA CONSTRUCCIÓN</t>
  </si>
  <si>
    <t>TIPO</t>
  </si>
  <si>
    <t>numero</t>
  </si>
  <si>
    <t>CONST. PESO</t>
  </si>
  <si>
    <t>CANTIDAD DE PIEZAS</t>
  </si>
  <si>
    <t xml:space="preserve">LARGO </t>
  </si>
  <si>
    <t>ANCHO</t>
  </si>
  <si>
    <t>PATA</t>
  </si>
  <si>
    <t>PLANO</t>
  </si>
  <si>
    <t>LONGITUD</t>
  </si>
  <si>
    <t>PESO</t>
  </si>
  <si>
    <t>PESO TOTAL</t>
  </si>
  <si>
    <t>CANTIDAD UNIDADES</t>
  </si>
  <si>
    <t>VALOR TOTAL PEDIDO</t>
  </si>
  <si>
    <t>KILOS</t>
  </si>
  <si>
    <t>NUMERO</t>
  </si>
  <si>
    <t>DIAMETRO</t>
  </si>
  <si>
    <t>CONSTANTE</t>
  </si>
  <si>
    <t>1"</t>
  </si>
  <si>
    <t>1" 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</si>
</sst>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40A]\ #,##0"/>
    <numFmt numFmtId="165" formatCode="#,##0.0"/>
  </numFmts>
  <fonts count="23" x14ac:knownFonts="1">
    <font>
      <sz val="8"/>
      <color theme="1"/>
      <name val="Arial"/>
      <family val="2"/>
    </font>
    <font>
      <b/>
      <sz val="15"/>
      <color theme="3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3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3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3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1" xfId="1" applyFont="1" applyAlignment="1">
      <alignment horizontal="center"/>
    </xf>
    <xf numFmtId="164" fontId="0" fillId="0" borderId="0" xfId="0" applyNumberFormat="1"/>
    <xf numFmtId="164" fontId="12" fillId="0" borderId="0" xfId="0" applyNumberFormat="1" applyFont="1"/>
    <xf numFmtId="0" fontId="13" fillId="0" borderId="0" xfId="0" applyFont="1"/>
    <xf numFmtId="4" fontId="0" fillId="0" borderId="0" xfId="0" applyNumberForma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13" fontId="6" fillId="2" borderId="2" xfId="0" applyNumberFormat="1" applyFont="1" applyFill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15" fillId="8" borderId="2" xfId="0" applyNumberFormat="1" applyFont="1" applyFill="1" applyBorder="1" applyAlignment="1">
      <alignment horizontal="center" vertical="center" wrapText="1"/>
    </xf>
    <xf numFmtId="165" fontId="15" fillId="9" borderId="7" xfId="0" applyNumberFormat="1" applyFont="1" applyFill="1" applyBorder="1" applyAlignment="1">
      <alignment horizontal="center" vertical="center" wrapText="1"/>
    </xf>
    <xf numFmtId="4" fontId="3" fillId="11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1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13" fontId="6" fillId="2" borderId="3" xfId="0" applyNumberFormat="1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8" borderId="3" xfId="0" applyNumberFormat="1" applyFont="1" applyFill="1" applyBorder="1" applyAlignment="1">
      <alignment horizontal="center" vertical="center" wrapText="1"/>
    </xf>
    <xf numFmtId="165" fontId="15" fillId="9" borderId="14" xfId="0" applyNumberFormat="1" applyFont="1" applyFill="1" applyBorder="1" applyAlignment="1">
      <alignment horizontal="center" vertical="center" wrapText="1"/>
    </xf>
    <xf numFmtId="4" fontId="3" fillId="11" borderId="15" xfId="0" applyNumberFormat="1" applyFont="1" applyFill="1" applyBorder="1" applyAlignment="1" applyProtection="1">
      <alignment horizontal="center" vertical="center" wrapText="1"/>
      <protection hidden="1"/>
    </xf>
    <xf numFmtId="13" fontId="3" fillId="0" borderId="0" xfId="0" applyNumberFormat="1" applyFont="1"/>
    <xf numFmtId="0" fontId="5" fillId="4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3" fontId="4" fillId="0" borderId="0" xfId="0" applyNumberFormat="1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" fontId="3" fillId="3" borderId="2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vertical="center" wrapText="1"/>
      <protection hidden="1"/>
    </xf>
    <xf numFmtId="3" fontId="22" fillId="0" borderId="0" xfId="0" applyNumberFormat="1" applyFont="1" applyFill="1" applyBorder="1" applyAlignment="1" applyProtection="1">
      <alignment horizontal="left" wrapText="1"/>
      <protection hidden="1"/>
    </xf>
    <xf numFmtId="0" fontId="3" fillId="12" borderId="23" xfId="0" applyFont="1" applyFill="1" applyBorder="1" applyAlignment="1">
      <alignment horizontal="center" vertical="center"/>
    </xf>
    <xf numFmtId="13" fontId="3" fillId="12" borderId="24" xfId="0" applyNumberFormat="1" applyFont="1" applyFill="1" applyBorder="1" applyAlignment="1">
      <alignment horizontal="center" vertical="center"/>
    </xf>
    <xf numFmtId="4" fontId="3" fillId="4" borderId="24" xfId="0" applyNumberFormat="1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13" fontId="3" fillId="12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3" fontId="22" fillId="0" borderId="0" xfId="0" applyNumberFormat="1" applyFont="1" applyFill="1" applyBorder="1" applyAlignment="1" applyProtection="1">
      <alignment horizontal="left" vertical="top" wrapText="1"/>
      <protection hidden="1"/>
    </xf>
    <xf numFmtId="0" fontId="3" fillId="12" borderId="27" xfId="0" applyFont="1" applyFill="1" applyBorder="1" applyAlignment="1">
      <alignment horizontal="center" vertical="center"/>
    </xf>
    <xf numFmtId="13" fontId="3" fillId="12" borderId="28" xfId="0" applyNumberFormat="1" applyFont="1" applyFill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1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7" fillId="0" borderId="0" xfId="0" applyFont="1"/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7" fillId="4" borderId="16" xfId="0" applyNumberFormat="1" applyFont="1" applyFill="1" applyBorder="1" applyAlignment="1">
      <alignment vertical="center" wrapText="1"/>
    </xf>
    <xf numFmtId="4" fontId="17" fillId="4" borderId="17" xfId="0" applyNumberFormat="1" applyFont="1" applyFill="1" applyBorder="1" applyAlignment="1">
      <alignment horizontal="center" vertical="center" wrapText="1"/>
    </xf>
    <xf numFmtId="4" fontId="17" fillId="4" borderId="18" xfId="0" applyNumberFormat="1" applyFont="1" applyFill="1" applyBorder="1" applyAlignment="1">
      <alignment horizontal="center" vertical="center" wrapText="1"/>
    </xf>
    <xf numFmtId="4" fontId="17" fillId="4" borderId="17" xfId="0" applyNumberFormat="1" applyFont="1" applyFill="1" applyBorder="1" applyAlignment="1">
      <alignment vertical="center" wrapText="1"/>
    </xf>
    <xf numFmtId="3" fontId="17" fillId="4" borderId="17" xfId="0" applyNumberFormat="1" applyFont="1" applyFill="1" applyBorder="1" applyAlignment="1">
      <alignment vertical="center" wrapText="1"/>
    </xf>
    <xf numFmtId="165" fontId="17" fillId="4" borderId="18" xfId="0" applyNumberFormat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4" fontId="17" fillId="4" borderId="1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  <protection hidden="1"/>
    </xf>
    <xf numFmtId="4" fontId="5" fillId="0" borderId="14" xfId="0" applyNumberFormat="1" applyFont="1" applyBorder="1" applyAlignment="1" applyProtection="1">
      <alignment horizontal="center" vertical="center" wrapText="1"/>
      <protection hidden="1"/>
    </xf>
    <xf numFmtId="165" fontId="3" fillId="10" borderId="9" xfId="0" applyNumberFormat="1" applyFont="1" applyFill="1" applyBorder="1" applyAlignment="1" applyProtection="1">
      <alignment horizontal="center" vertical="center" wrapText="1"/>
      <protection hidden="1"/>
    </xf>
    <xf numFmtId="165" fontId="3" fillId="10" borderId="20" xfId="0" applyNumberFormat="1" applyFont="1" applyFill="1" applyBorder="1" applyAlignment="1" applyProtection="1">
      <alignment horizontal="center" vertical="center" wrapText="1"/>
      <protection hidden="1"/>
    </xf>
    <xf numFmtId="3" fontId="22" fillId="10" borderId="25" xfId="0" applyNumberFormat="1" applyFont="1" applyFill="1" applyBorder="1" applyAlignment="1" applyProtection="1">
      <alignment horizontal="left" vertical="center" wrapText="1"/>
      <protection hidden="1"/>
    </xf>
    <xf numFmtId="3" fontId="22" fillId="10" borderId="26" xfId="0" applyNumberFormat="1" applyFont="1" applyFill="1" applyBorder="1" applyAlignment="1" applyProtection="1">
      <alignment horizontal="left" wrapText="1"/>
      <protection hidden="1"/>
    </xf>
    <xf numFmtId="3" fontId="22" fillId="10" borderId="27" xfId="0" applyNumberFormat="1" applyFont="1" applyFill="1" applyBorder="1" applyAlignment="1" applyProtection="1">
      <alignment horizontal="left" vertical="center" wrapText="1"/>
      <protection hidden="1"/>
    </xf>
    <xf numFmtId="3" fontId="22" fillId="10" borderId="29" xfId="0" applyNumberFormat="1" applyFont="1" applyFill="1" applyBorder="1" applyAlignment="1" applyProtection="1">
      <alignment horizontal="left" wrapText="1"/>
      <protection hidden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13" fontId="3" fillId="6" borderId="31" xfId="0" applyNumberFormat="1" applyFont="1" applyFill="1" applyBorder="1" applyAlignment="1">
      <alignment horizontal="center" vertical="center" wrapText="1"/>
    </xf>
    <xf numFmtId="4" fontId="3" fillId="6" borderId="17" xfId="0" applyNumberFormat="1" applyFont="1" applyFill="1" applyBorder="1" applyAlignment="1">
      <alignment horizontal="center" vertical="center" wrapText="1"/>
    </xf>
    <xf numFmtId="3" fontId="3" fillId="6" borderId="32" xfId="0" applyNumberFormat="1" applyFont="1" applyFill="1" applyBorder="1" applyAlignment="1">
      <alignment horizontal="center" vertical="center" wrapText="1"/>
    </xf>
    <xf numFmtId="3" fontId="18" fillId="7" borderId="21" xfId="0" applyNumberFormat="1" applyFont="1" applyFill="1" applyBorder="1" applyAlignment="1">
      <alignment horizontal="center" vertical="center" wrapText="1"/>
    </xf>
    <xf numFmtId="3" fontId="18" fillId="7" borderId="22" xfId="0" applyNumberFormat="1" applyFont="1" applyFill="1" applyBorder="1" applyAlignment="1">
      <alignment horizontal="center" vertical="center" wrapText="1"/>
    </xf>
    <xf numFmtId="3" fontId="18" fillId="7" borderId="32" xfId="0" applyNumberFormat="1" applyFont="1" applyFill="1" applyBorder="1" applyAlignment="1">
      <alignment horizontal="center" vertical="center" wrapText="1"/>
    </xf>
    <xf numFmtId="3" fontId="19" fillId="7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7" borderId="19" xfId="0" applyNumberFormat="1" applyFont="1" applyFill="1" applyBorder="1" applyAlignment="1" applyProtection="1">
      <alignment horizontal="center" vertical="center" wrapText="1"/>
      <protection hidden="1"/>
    </xf>
    <xf numFmtId="4" fontId="3" fillId="6" borderId="31" xfId="0" applyNumberFormat="1" applyFont="1" applyFill="1" applyBorder="1" applyAlignment="1" applyProtection="1">
      <alignment horizontal="center" vertical="center" wrapText="1"/>
      <protection hidden="1"/>
    </xf>
    <xf numFmtId="4" fontId="5" fillId="6" borderId="32" xfId="0" applyNumberFormat="1" applyFont="1" applyFill="1" applyBorder="1" applyAlignment="1" applyProtection="1">
      <alignment horizontal="center" vertical="center" wrapText="1"/>
      <protection hidden="1"/>
    </xf>
    <xf numFmtId="4" fontId="5" fillId="6" borderId="18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191862</xdr:colOff>
          <xdr:row>3</xdr:row>
          <xdr:rowOff>13609</xdr:rowOff>
        </xdr:from>
        <xdr:to>
          <xdr:col>11</xdr:col>
          <xdr:colOff>521670</xdr:colOff>
          <xdr:row>4</xdr:row>
          <xdr:rowOff>352427</xdr:rowOff>
        </xdr:to>
        <xdr:pic>
          <xdr:nvPicPr>
            <xdr:cNvPr id="2" name="Imagen 1"/>
            <xdr:cNvPicPr>
              <a:picLocks noChangeAspect="1" noChangeArrowheads="1"/>
              <a:extLst>
                <a:ext uri="{84589F7E-364E-4C9E-8A38-B11213B215E9}">
                  <a14:cameraTool cellRange="ImagenElegida" spid="_x0000_s30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74505" y="2109109"/>
              <a:ext cx="1010165" cy="719818"/>
            </a:xfrm>
            <a:prstGeom prst="rect">
              <a:avLst/>
            </a:prstGeom>
            <a:noFill/>
            <a:extLst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191862</xdr:colOff>
          <xdr:row>7</xdr:row>
          <xdr:rowOff>13609</xdr:rowOff>
        </xdr:from>
        <xdr:ext cx="1197429" cy="762000"/>
        <xdr:pic>
          <xdr:nvPicPr>
            <xdr:cNvPr id="6" name="Imagen 5"/>
            <xdr:cNvPicPr>
              <a:picLocks noChangeAspect="1" noChangeArrowheads="1"/>
              <a:extLst>
                <a:ext uri="{84589F7E-364E-4C9E-8A38-B11213B215E9}">
                  <a14:cameraTool cellRange="ImagenElegida" spid="_x0000_s30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40244" y="4395109"/>
              <a:ext cx="1197429" cy="762000"/>
            </a:xfrm>
            <a:prstGeom prst="rect">
              <a:avLst/>
            </a:prstGeom>
            <a:noFill/>
            <a:extLst/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191862</xdr:colOff>
          <xdr:row>5</xdr:row>
          <xdr:rowOff>13609</xdr:rowOff>
        </xdr:from>
        <xdr:ext cx="1197429" cy="762000"/>
        <xdr:pic>
          <xdr:nvPicPr>
            <xdr:cNvPr id="7" name="Imagen 6"/>
            <xdr:cNvPicPr>
              <a:picLocks noChangeAspect="1" noChangeArrowheads="1"/>
              <a:extLst>
                <a:ext uri="{84589F7E-364E-4C9E-8A38-B11213B215E9}">
                  <a14:cameraTool cellRange="ImagenElegida" spid="_x0000_s30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40244" y="2109109"/>
              <a:ext cx="1197429" cy="762000"/>
            </a:xfrm>
            <a:prstGeom prst="rect">
              <a:avLst/>
            </a:prstGeom>
            <a:noFill/>
            <a:extLst/>
          </xdr:spPr>
        </xdr:pic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135350</xdr:colOff>
      <xdr:row>3</xdr:row>
      <xdr:rowOff>50429</xdr:rowOff>
    </xdr:from>
    <xdr:to>
      <xdr:col>2</xdr:col>
      <xdr:colOff>1034143</xdr:colOff>
      <xdr:row>3</xdr:row>
      <xdr:rowOff>712559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3136" y="921286"/>
          <a:ext cx="898793" cy="662130"/>
        </a:xfrm>
        <a:prstGeom prst="rect">
          <a:avLst/>
        </a:prstGeom>
      </xdr:spPr>
    </xdr:pic>
    <xdr:clientData/>
  </xdr:twoCellAnchor>
  <xdr:twoCellAnchor editAs="oneCell">
    <xdr:from>
      <xdr:col>2</xdr:col>
      <xdr:colOff>144796</xdr:colOff>
      <xdr:row>4</xdr:row>
      <xdr:rowOff>87487</xdr:rowOff>
    </xdr:from>
    <xdr:to>
      <xdr:col>2</xdr:col>
      <xdr:colOff>1034143</xdr:colOff>
      <xdr:row>4</xdr:row>
      <xdr:rowOff>688224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582" y="1720344"/>
          <a:ext cx="889347" cy="600737"/>
        </a:xfrm>
        <a:prstGeom prst="rect">
          <a:avLst/>
        </a:prstGeom>
      </xdr:spPr>
    </xdr:pic>
    <xdr:clientData/>
  </xdr:twoCellAnchor>
  <xdr:twoCellAnchor>
    <xdr:from>
      <xdr:col>2</xdr:col>
      <xdr:colOff>150915</xdr:colOff>
      <xdr:row>7</xdr:row>
      <xdr:rowOff>401706</xdr:rowOff>
    </xdr:from>
    <xdr:to>
      <xdr:col>2</xdr:col>
      <xdr:colOff>1085382</xdr:colOff>
      <xdr:row>7</xdr:row>
      <xdr:rowOff>401706</xdr:rowOff>
    </xdr:to>
    <xdr:cxnSp macro="">
      <xdr:nvCxnSpPr>
        <xdr:cNvPr id="6" name="Conector recto 5"/>
        <xdr:cNvCxnSpPr/>
      </xdr:nvCxnSpPr>
      <xdr:spPr bwMode="auto">
        <a:xfrm flipH="1">
          <a:off x="2028701" y="4320563"/>
          <a:ext cx="934467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171575</xdr:colOff>
      <xdr:row>8</xdr:row>
      <xdr:rowOff>262804</xdr:rowOff>
    </xdr:from>
    <xdr:ext cx="868208" cy="308696"/>
    <xdr:pic>
      <xdr:nvPicPr>
        <xdr:cNvPr id="9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83" t="39719" r="11075" b="37817"/>
        <a:stretch>
          <a:fillRect/>
        </a:stretch>
      </xdr:blipFill>
      <xdr:spPr bwMode="auto">
        <a:xfrm flipH="1">
          <a:off x="2049361" y="4943661"/>
          <a:ext cx="868208" cy="30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165835</xdr:colOff>
      <xdr:row>5</xdr:row>
      <xdr:rowOff>141146</xdr:rowOff>
    </xdr:from>
    <xdr:ext cx="868308" cy="525797"/>
    <xdr:pic>
      <xdr:nvPicPr>
        <xdr:cNvPr id="23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19" t="20818" r="15967" b="23671"/>
        <a:stretch>
          <a:fillRect/>
        </a:stretch>
      </xdr:blipFill>
      <xdr:spPr bwMode="auto">
        <a:xfrm>
          <a:off x="2043621" y="2536003"/>
          <a:ext cx="868308" cy="525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140865</xdr:colOff>
      <xdr:row>6</xdr:row>
      <xdr:rowOff>223500</xdr:rowOff>
    </xdr:from>
    <xdr:ext cx="960771" cy="334394"/>
    <xdr:pic>
      <xdr:nvPicPr>
        <xdr:cNvPr id="24" name="Imagen 4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83" t="39719" r="11075" b="37817"/>
        <a:stretch>
          <a:fillRect/>
        </a:stretch>
      </xdr:blipFill>
      <xdr:spPr bwMode="auto">
        <a:xfrm>
          <a:off x="2018651" y="3380357"/>
          <a:ext cx="960771" cy="334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326572</xdr:colOff>
      <xdr:row>9</xdr:row>
      <xdr:rowOff>299489</xdr:rowOff>
    </xdr:from>
    <xdr:to>
      <xdr:col>2</xdr:col>
      <xdr:colOff>895353</xdr:colOff>
      <xdr:row>9</xdr:row>
      <xdr:rowOff>556535</xdr:rowOff>
    </xdr:to>
    <xdr:cxnSp macro="">
      <xdr:nvCxnSpPr>
        <xdr:cNvPr id="29" name="Conector angular 28"/>
        <xdr:cNvCxnSpPr/>
      </xdr:nvCxnSpPr>
      <xdr:spPr>
        <a:xfrm>
          <a:off x="2612572" y="5742346"/>
          <a:ext cx="568781" cy="257046"/>
        </a:xfrm>
        <a:prstGeom prst="bentConnector3">
          <a:avLst>
            <a:gd name="adj1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P19"/>
  <sheetViews>
    <sheetView tabSelected="1" zoomScale="85" zoomScaleNormal="85" workbookViewId="0">
      <selection activeCell="C10" sqref="C10"/>
    </sheetView>
  </sheetViews>
  <sheetFormatPr baseColWidth="10" defaultRowHeight="11.25" x14ac:dyDescent="0.2"/>
  <cols>
    <col min="1" max="1" width="5.5" customWidth="1"/>
    <col min="3" max="3" width="12" style="1"/>
    <col min="4" max="4" width="23" customWidth="1"/>
    <col min="5" max="6" width="11.83203125" customWidth="1"/>
    <col min="8" max="8" width="12" customWidth="1"/>
  </cols>
  <sheetData>
    <row r="1" spans="2:15" s="16" customFormat="1" ht="30" customHeight="1" thickBot="1" x14ac:dyDescent="0.55000000000000004">
      <c r="B1" s="17"/>
      <c r="C1" s="66"/>
      <c r="D1" s="18"/>
      <c r="E1"/>
      <c r="F1" s="19"/>
      <c r="G1" s="20"/>
      <c r="H1" s="3"/>
      <c r="I1" s="3"/>
      <c r="J1" s="3"/>
      <c r="K1" s="4"/>
      <c r="L1" s="4"/>
      <c r="M1"/>
      <c r="N1"/>
      <c r="O1"/>
    </row>
    <row r="2" spans="2:15" ht="45" customHeight="1" thickBot="1" x14ac:dyDescent="0.25">
      <c r="B2" s="21"/>
      <c r="C2" s="78" t="s">
        <v>11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ht="45" customHeight="1" thickBot="1" x14ac:dyDescent="0.25">
      <c r="B3" s="21"/>
      <c r="C3" s="90" t="s">
        <v>12</v>
      </c>
      <c r="D3" s="91" t="s">
        <v>13</v>
      </c>
      <c r="E3" s="92" t="s">
        <v>7</v>
      </c>
      <c r="F3" s="93" t="s">
        <v>14</v>
      </c>
      <c r="G3" s="94" t="s">
        <v>15</v>
      </c>
      <c r="H3" s="95" t="s">
        <v>16</v>
      </c>
      <c r="I3" s="96" t="s">
        <v>17</v>
      </c>
      <c r="J3" s="97" t="s">
        <v>18</v>
      </c>
      <c r="K3" s="98" t="s">
        <v>19</v>
      </c>
      <c r="L3" s="99"/>
      <c r="M3" s="100" t="s">
        <v>20</v>
      </c>
      <c r="N3" s="101" t="s">
        <v>21</v>
      </c>
      <c r="O3" s="102" t="s">
        <v>22</v>
      </c>
    </row>
    <row r="4" spans="2:15" ht="30" customHeight="1" x14ac:dyDescent="0.25">
      <c r="B4" s="22">
        <v>1</v>
      </c>
      <c r="C4" s="69" t="s">
        <v>5</v>
      </c>
      <c r="D4" s="23">
        <v>4</v>
      </c>
      <c r="E4" s="24">
        <f>IF(D4=D$13,E$13,IF(D4=D14,E14,IF(D4=D$15,E$15,IF(D4=D$16,E$16))))</f>
        <v>0.5</v>
      </c>
      <c r="F4" s="7">
        <f>IF(E4=E$13,F$13,IF(E4=E14,F14,IF(E4=E$15,F$15,IF(E4=E$16,F$16))))</f>
        <v>0.89</v>
      </c>
      <c r="G4" s="25">
        <v>0</v>
      </c>
      <c r="H4" s="26">
        <v>40</v>
      </c>
      <c r="I4" s="27">
        <v>20</v>
      </c>
      <c r="J4" s="28">
        <v>10</v>
      </c>
      <c r="K4" s="86">
        <f>I4</f>
        <v>20</v>
      </c>
      <c r="L4" s="87">
        <f>J4</f>
        <v>10</v>
      </c>
      <c r="M4" s="29">
        <f>(H4+J4*2)/100</f>
        <v>0.6</v>
      </c>
      <c r="N4" s="82">
        <f>M4*F4</f>
        <v>0.53400000000000003</v>
      </c>
      <c r="O4" s="84">
        <f>N4*G4</f>
        <v>0</v>
      </c>
    </row>
    <row r="5" spans="2:15" ht="30" customHeight="1" thickBot="1" x14ac:dyDescent="0.3">
      <c r="B5" s="30"/>
      <c r="C5" s="70"/>
      <c r="D5" s="31"/>
      <c r="E5" s="32"/>
      <c r="F5" s="8"/>
      <c r="G5" s="33"/>
      <c r="H5" s="34"/>
      <c r="I5" s="35"/>
      <c r="J5" s="36"/>
      <c r="K5" s="86"/>
      <c r="L5" s="87">
        <f>H4</f>
        <v>40</v>
      </c>
      <c r="M5" s="37"/>
      <c r="N5" s="83"/>
      <c r="O5" s="85"/>
    </row>
    <row r="6" spans="2:15" ht="30" customHeight="1" x14ac:dyDescent="0.25">
      <c r="B6" s="22">
        <v>1</v>
      </c>
      <c r="C6" s="67" t="s">
        <v>6</v>
      </c>
      <c r="D6" s="23">
        <v>5</v>
      </c>
      <c r="E6" s="24">
        <f>IF(D6=D$13,E$13,IF(D6=D16,E16,IF(D6=D$15,E$15,IF(D6=D$16,E$16))))</f>
        <v>0.625</v>
      </c>
      <c r="F6" s="7">
        <f>IF(E6=E$13,F$13,IF(E6=E16,F16,IF(E6=E$15,F$15,IF(E6=E$16,F$16))))</f>
        <v>1.58</v>
      </c>
      <c r="G6" s="25">
        <v>0</v>
      </c>
      <c r="H6" s="26">
        <v>40</v>
      </c>
      <c r="I6" s="27">
        <v>20</v>
      </c>
      <c r="J6" s="28">
        <v>10</v>
      </c>
      <c r="K6" s="86">
        <f>I6</f>
        <v>20</v>
      </c>
      <c r="L6" s="87">
        <f>J6</f>
        <v>10</v>
      </c>
      <c r="M6" s="29">
        <f>(H6+J6*2)/100</f>
        <v>0.6</v>
      </c>
      <c r="N6" s="82">
        <f>M6*F6</f>
        <v>0.94799999999999995</v>
      </c>
      <c r="O6" s="84">
        <f>N6*G6</f>
        <v>0</v>
      </c>
    </row>
    <row r="7" spans="2:15" ht="30" customHeight="1" thickBot="1" x14ac:dyDescent="0.3">
      <c r="B7" s="30"/>
      <c r="C7" s="68"/>
      <c r="D7" s="31"/>
      <c r="E7" s="32"/>
      <c r="F7" s="8"/>
      <c r="G7" s="33"/>
      <c r="H7" s="34"/>
      <c r="I7" s="35"/>
      <c r="J7" s="36"/>
      <c r="K7" s="86"/>
      <c r="L7" s="87">
        <f>H6</f>
        <v>40</v>
      </c>
      <c r="M7" s="37"/>
      <c r="N7" s="83"/>
      <c r="O7" s="85"/>
    </row>
    <row r="8" spans="2:15" ht="30" customHeight="1" x14ac:dyDescent="0.25">
      <c r="B8" s="22">
        <v>1</v>
      </c>
      <c r="C8" s="67" t="s">
        <v>7</v>
      </c>
      <c r="D8" s="23">
        <v>6</v>
      </c>
      <c r="E8" s="24">
        <f>IF(D8=D$13,E$13,IF(D8=D18,E18,IF(D8=D$15,E$15,IF(D8=D$16,E$16))))</f>
        <v>0.75</v>
      </c>
      <c r="F8" s="7">
        <f>IF(E8=E$13,F$13,IF(E8=E18,F18,IF(E8=E$15,F$15,IF(E8=E$16,F$16))))</f>
        <v>2.4700000000000002</v>
      </c>
      <c r="G8" s="25">
        <v>0</v>
      </c>
      <c r="H8" s="26">
        <v>40</v>
      </c>
      <c r="I8" s="27">
        <v>20</v>
      </c>
      <c r="J8" s="28">
        <v>10</v>
      </c>
      <c r="K8" s="86">
        <f>I8</f>
        <v>20</v>
      </c>
      <c r="L8" s="87">
        <f>J8</f>
        <v>10</v>
      </c>
      <c r="M8" s="29">
        <f>(H8+J8*2)/100</f>
        <v>0.6</v>
      </c>
      <c r="N8" s="82">
        <f>M8*F8</f>
        <v>1.482</v>
      </c>
      <c r="O8" s="84">
        <f>N8*G8</f>
        <v>0</v>
      </c>
    </row>
    <row r="9" spans="2:15" ht="30" customHeight="1" thickBot="1" x14ac:dyDescent="0.3">
      <c r="B9" s="30"/>
      <c r="C9" s="68"/>
      <c r="D9" s="31"/>
      <c r="E9" s="32"/>
      <c r="F9" s="8"/>
      <c r="G9" s="33"/>
      <c r="H9" s="34"/>
      <c r="I9" s="35"/>
      <c r="J9" s="36"/>
      <c r="K9" s="88"/>
      <c r="L9" s="89">
        <f>H8</f>
        <v>40</v>
      </c>
      <c r="M9" s="37"/>
      <c r="N9" s="83"/>
      <c r="O9" s="85"/>
    </row>
    <row r="10" spans="2:15" s="12" customFormat="1" ht="30" customHeight="1" thickBot="1" x14ac:dyDescent="0.25">
      <c r="B10" s="71"/>
      <c r="C10" s="72"/>
      <c r="D10" s="73" t="s">
        <v>23</v>
      </c>
      <c r="E10" s="73"/>
      <c r="F10" s="73"/>
      <c r="G10" s="74">
        <f>SUM(G4)</f>
        <v>0</v>
      </c>
      <c r="H10" s="75"/>
      <c r="I10" s="75"/>
      <c r="J10" s="75"/>
      <c r="K10" s="76"/>
      <c r="L10" s="76"/>
      <c r="M10" s="75"/>
      <c r="N10" s="81" t="s">
        <v>24</v>
      </c>
      <c r="O10" s="77">
        <f>SUM(O4)</f>
        <v>0</v>
      </c>
    </row>
    <row r="11" spans="2:15" ht="30" customHeight="1" thickBot="1" x14ac:dyDescent="0.35">
      <c r="B11" s="21"/>
      <c r="C11" s="66"/>
      <c r="D11" s="18"/>
      <c r="E11" s="38"/>
      <c r="F11" s="2"/>
      <c r="H11" s="3"/>
      <c r="I11" s="3"/>
      <c r="J11" s="3"/>
      <c r="K11" s="4"/>
      <c r="L11" s="4"/>
      <c r="N11" s="5"/>
      <c r="O11" s="39" t="s">
        <v>25</v>
      </c>
    </row>
    <row r="12" spans="2:15" ht="30" customHeight="1" thickBot="1" x14ac:dyDescent="0.35">
      <c r="B12" s="21"/>
      <c r="C12" s="66"/>
      <c r="D12" s="45" t="s">
        <v>26</v>
      </c>
      <c r="E12" s="46" t="s">
        <v>27</v>
      </c>
      <c r="F12" s="47" t="s">
        <v>28</v>
      </c>
      <c r="G12" s="41"/>
      <c r="H12" s="48"/>
      <c r="I12" s="49"/>
      <c r="J12" s="44"/>
    </row>
    <row r="13" spans="2:15" ht="30" customHeight="1" x14ac:dyDescent="0.3">
      <c r="B13" s="21"/>
      <c r="C13" s="66"/>
      <c r="D13" s="50">
        <v>3</v>
      </c>
      <c r="E13" s="51">
        <v>0.375</v>
      </c>
      <c r="F13" s="52">
        <v>0.56000000000000005</v>
      </c>
      <c r="G13" s="41"/>
      <c r="H13" s="48"/>
      <c r="I13" s="49"/>
      <c r="J13" s="44"/>
    </row>
    <row r="14" spans="2:15" ht="30" customHeight="1" x14ac:dyDescent="0.3">
      <c r="B14" s="21"/>
      <c r="C14" s="66"/>
      <c r="D14" s="53">
        <v>4</v>
      </c>
      <c r="E14" s="54">
        <v>0.5</v>
      </c>
      <c r="F14" s="55">
        <v>0.89</v>
      </c>
      <c r="G14" s="41"/>
      <c r="H14" s="48"/>
      <c r="I14" s="56"/>
      <c r="J14" s="44"/>
    </row>
    <row r="15" spans="2:15" s="57" customFormat="1" ht="30" customHeight="1" x14ac:dyDescent="0.3">
      <c r="B15" s="21"/>
      <c r="C15" s="66"/>
      <c r="D15" s="53">
        <v>5</v>
      </c>
      <c r="E15" s="54">
        <v>0.625</v>
      </c>
      <c r="F15" s="55">
        <v>1.58</v>
      </c>
      <c r="G15" s="41"/>
      <c r="H15" s="48"/>
      <c r="I15" s="49"/>
      <c r="J15" s="44"/>
      <c r="K15"/>
      <c r="L15"/>
      <c r="M15"/>
      <c r="N15"/>
    </row>
    <row r="16" spans="2:15" s="57" customFormat="1" ht="30" customHeight="1" x14ac:dyDescent="0.3">
      <c r="B16" s="21"/>
      <c r="C16" s="66"/>
      <c r="D16" s="53">
        <v>6</v>
      </c>
      <c r="E16" s="54">
        <v>0.75</v>
      </c>
      <c r="F16" s="55">
        <v>2.4700000000000002</v>
      </c>
      <c r="G16" s="41"/>
      <c r="H16" s="48"/>
      <c r="I16" s="56"/>
      <c r="J16" s="44"/>
      <c r="K16"/>
      <c r="L16"/>
      <c r="M16"/>
      <c r="N16"/>
    </row>
    <row r="17" spans="2:16" s="57" customFormat="1" ht="30" customHeight="1" x14ac:dyDescent="0.3">
      <c r="B17" s="21"/>
      <c r="C17" s="66"/>
      <c r="D17" s="53">
        <v>8</v>
      </c>
      <c r="E17" s="54" t="s">
        <v>29</v>
      </c>
      <c r="F17" s="55">
        <v>3.85</v>
      </c>
      <c r="G17" s="41"/>
      <c r="H17" s="48"/>
      <c r="I17" s="58"/>
      <c r="J17" s="44"/>
      <c r="K17"/>
      <c r="L17"/>
      <c r="M17"/>
      <c r="N17"/>
    </row>
    <row r="18" spans="2:16" s="57" customFormat="1" ht="30" customHeight="1" thickBot="1" x14ac:dyDescent="0.35">
      <c r="B18" s="21"/>
      <c r="C18" s="66"/>
      <c r="D18" s="59">
        <v>10</v>
      </c>
      <c r="E18" s="60" t="s">
        <v>30</v>
      </c>
      <c r="F18" s="61">
        <v>6.31</v>
      </c>
      <c r="G18" s="41"/>
      <c r="H18" s="42"/>
      <c r="I18" s="43"/>
      <c r="J18" s="44"/>
      <c r="K18"/>
      <c r="L18"/>
      <c r="M18"/>
      <c r="N18"/>
    </row>
    <row r="19" spans="2:16" s="57" customFormat="1" ht="30" customHeight="1" x14ac:dyDescent="0.3">
      <c r="B19" s="21"/>
      <c r="C19" s="66"/>
      <c r="D19"/>
      <c r="E19"/>
      <c r="F19" s="19"/>
      <c r="G19"/>
      <c r="H19"/>
      <c r="I19" s="40"/>
      <c r="J19"/>
      <c r="K19" s="41"/>
      <c r="L19" s="42"/>
      <c r="M19" s="43"/>
      <c r="N19" s="44"/>
      <c r="O19"/>
      <c r="P19"/>
    </row>
  </sheetData>
  <mergeCells count="42">
    <mergeCell ref="O8:O9"/>
    <mergeCell ref="C2:O2"/>
    <mergeCell ref="I8:I9"/>
    <mergeCell ref="J8:J9"/>
    <mergeCell ref="K8:K9"/>
    <mergeCell ref="M8:M9"/>
    <mergeCell ref="N8:N9"/>
    <mergeCell ref="O6:O7"/>
    <mergeCell ref="B8:B9"/>
    <mergeCell ref="C8:C9"/>
    <mergeCell ref="D8:D9"/>
    <mergeCell ref="E8:E9"/>
    <mergeCell ref="F8:F9"/>
    <mergeCell ref="G8:G9"/>
    <mergeCell ref="H8:H9"/>
    <mergeCell ref="J6:J7"/>
    <mergeCell ref="K6:K7"/>
    <mergeCell ref="M6:M7"/>
    <mergeCell ref="N6:N7"/>
    <mergeCell ref="B6:B7"/>
    <mergeCell ref="C6:C7"/>
    <mergeCell ref="D6:D7"/>
    <mergeCell ref="E6:E7"/>
    <mergeCell ref="F6:F7"/>
    <mergeCell ref="O4:O5"/>
    <mergeCell ref="D10:F10"/>
    <mergeCell ref="G6:G7"/>
    <mergeCell ref="H6:H7"/>
    <mergeCell ref="I6:I7"/>
    <mergeCell ref="I4:I5"/>
    <mergeCell ref="J4:J5"/>
    <mergeCell ref="K4:K5"/>
    <mergeCell ref="M4:M5"/>
    <mergeCell ref="N4:N5"/>
    <mergeCell ref="K3:L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P49"/>
  <sheetViews>
    <sheetView showGridLines="0" zoomScale="70" zoomScaleNormal="70" workbookViewId="0">
      <selection activeCell="B11" sqref="B11"/>
    </sheetView>
  </sheetViews>
  <sheetFormatPr baseColWidth="10" defaultRowHeight="25.5" x14ac:dyDescent="0.35"/>
  <cols>
    <col min="2" max="2" width="28" style="11" customWidth="1"/>
    <col min="3" max="3" width="20.83203125" style="9" customWidth="1"/>
  </cols>
  <sheetData>
    <row r="2" spans="2:16" ht="18.75" customHeight="1" thickBot="1" x14ac:dyDescent="0.45">
      <c r="B2" s="15" t="s">
        <v>0</v>
      </c>
      <c r="C2" s="15"/>
    </row>
    <row r="3" spans="2:16" s="13" customFormat="1" ht="23.25" customHeight="1" thickTop="1" x14ac:dyDescent="0.3">
      <c r="B3" s="14" t="s">
        <v>4</v>
      </c>
      <c r="C3" s="64" t="s">
        <v>1</v>
      </c>
    </row>
    <row r="4" spans="2:16" ht="60" customHeight="1" x14ac:dyDescent="0.2">
      <c r="B4" s="62" t="s">
        <v>2</v>
      </c>
    </row>
    <row r="5" spans="2:16" ht="60" customHeight="1" x14ac:dyDescent="0.2">
      <c r="B5" s="62" t="s">
        <v>3</v>
      </c>
      <c r="F5" s="9"/>
      <c r="G5" s="9"/>
      <c r="H5" s="9"/>
      <c r="I5" s="9"/>
      <c r="J5" s="9"/>
      <c r="K5" s="9"/>
      <c r="L5" s="9"/>
    </row>
    <row r="6" spans="2:16" ht="60" customHeight="1" x14ac:dyDescent="0.2">
      <c r="B6" s="62" t="s">
        <v>5</v>
      </c>
      <c r="F6" s="9"/>
      <c r="G6" s="9"/>
      <c r="H6" s="9"/>
      <c r="I6" s="9"/>
      <c r="J6" s="9"/>
      <c r="K6" s="9"/>
      <c r="L6" s="9"/>
    </row>
    <row r="7" spans="2:16" ht="60" customHeight="1" x14ac:dyDescent="0.2">
      <c r="B7" s="62" t="s">
        <v>6</v>
      </c>
      <c r="F7" s="9"/>
      <c r="G7" s="9"/>
      <c r="H7" s="9"/>
      <c r="I7" s="9"/>
      <c r="J7" s="9"/>
      <c r="K7" s="9"/>
      <c r="L7" s="9"/>
    </row>
    <row r="8" spans="2:16" ht="60" customHeight="1" x14ac:dyDescent="0.3">
      <c r="B8" s="10" t="s">
        <v>9</v>
      </c>
      <c r="E8" s="3"/>
      <c r="F8" s="3"/>
      <c r="G8" s="3"/>
      <c r="H8" s="4"/>
      <c r="I8" s="4"/>
      <c r="K8" s="5"/>
      <c r="P8" s="6"/>
    </row>
    <row r="9" spans="2:16" ht="60" customHeight="1" x14ac:dyDescent="0.3">
      <c r="B9" s="10" t="s">
        <v>8</v>
      </c>
      <c r="E9" s="3"/>
      <c r="F9" s="3"/>
      <c r="G9" s="3"/>
      <c r="H9" s="4"/>
      <c r="I9" s="4"/>
      <c r="K9" s="5"/>
      <c r="P9" s="6"/>
    </row>
    <row r="10" spans="2:16" ht="60" customHeight="1" x14ac:dyDescent="0.35">
      <c r="B10" s="63" t="s">
        <v>10</v>
      </c>
      <c r="E10" s="3"/>
      <c r="F10" s="3"/>
      <c r="G10" s="3"/>
      <c r="H10" s="4"/>
      <c r="I10" s="4"/>
      <c r="K10" s="5"/>
      <c r="P10" s="6"/>
    </row>
    <row r="11" spans="2:16" ht="60" customHeight="1" x14ac:dyDescent="0.35">
      <c r="C11" s="65"/>
      <c r="E11" s="3"/>
      <c r="F11" s="3"/>
      <c r="G11" s="3"/>
      <c r="H11" s="4"/>
      <c r="I11" s="4"/>
      <c r="K11" s="5"/>
      <c r="P11" s="6"/>
    </row>
    <row r="12" spans="2:16" ht="60" customHeight="1" x14ac:dyDescent="0.35"/>
    <row r="13" spans="2:16" ht="60" customHeight="1" x14ac:dyDescent="0.35"/>
    <row r="14" spans="2:16" ht="60" customHeight="1" x14ac:dyDescent="0.35"/>
    <row r="15" spans="2:16" ht="60" customHeight="1" x14ac:dyDescent="0.35"/>
    <row r="16" spans="2:16" ht="60" customHeight="1" x14ac:dyDescent="0.35"/>
    <row r="17" ht="60" customHeight="1" x14ac:dyDescent="0.35"/>
    <row r="18" ht="60" customHeight="1" x14ac:dyDescent="0.35"/>
    <row r="19" ht="60" customHeight="1" x14ac:dyDescent="0.35"/>
    <row r="20" ht="60" customHeight="1" x14ac:dyDescent="0.35"/>
    <row r="21" ht="60" customHeight="1" x14ac:dyDescent="0.35"/>
    <row r="22" ht="60" customHeight="1" x14ac:dyDescent="0.35"/>
    <row r="23" ht="60" customHeight="1" x14ac:dyDescent="0.35"/>
    <row r="24" ht="60" customHeight="1" x14ac:dyDescent="0.35"/>
    <row r="25" ht="60" customHeight="1" x14ac:dyDescent="0.35"/>
    <row r="26" ht="60" customHeight="1" x14ac:dyDescent="0.35"/>
    <row r="27" ht="60" customHeight="1" x14ac:dyDescent="0.35"/>
    <row r="28" ht="60" customHeight="1" x14ac:dyDescent="0.35"/>
    <row r="29" ht="60" customHeight="1" x14ac:dyDescent="0.35"/>
    <row r="30" ht="60" customHeight="1" x14ac:dyDescent="0.35"/>
    <row r="31" ht="60" customHeight="1" x14ac:dyDescent="0.35"/>
    <row r="32" ht="60" customHeight="1" x14ac:dyDescent="0.35"/>
    <row r="33" ht="60" customHeight="1" x14ac:dyDescent="0.35"/>
    <row r="34" ht="60" customHeight="1" x14ac:dyDescent="0.35"/>
    <row r="35" ht="60" customHeight="1" x14ac:dyDescent="0.35"/>
    <row r="36" ht="60" customHeight="1" x14ac:dyDescent="0.35"/>
    <row r="37" ht="60" customHeight="1" x14ac:dyDescent="0.35"/>
    <row r="38" ht="60" customHeight="1" x14ac:dyDescent="0.35"/>
    <row r="39" ht="60" customHeight="1" x14ac:dyDescent="0.35"/>
    <row r="40" ht="60" customHeight="1" x14ac:dyDescent="0.35"/>
    <row r="41" ht="60" customHeight="1" x14ac:dyDescent="0.35"/>
    <row r="42" ht="60" customHeight="1" x14ac:dyDescent="0.35"/>
    <row r="43" ht="60" customHeight="1" x14ac:dyDescent="0.35"/>
    <row r="44" ht="60" customHeight="1" x14ac:dyDescent="0.35"/>
    <row r="45" ht="60" customHeight="1" x14ac:dyDescent="0.35"/>
    <row r="46" ht="60" customHeight="1" x14ac:dyDescent="0.35"/>
    <row r="47" ht="60" customHeight="1" x14ac:dyDescent="0.35"/>
    <row r="48" ht="60" customHeight="1" x14ac:dyDescent="0.35"/>
    <row r="49" ht="60" customHeight="1" x14ac:dyDescent="0.35"/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FLEJES IMAGENES</vt:lpstr>
      <vt:lpstr>catálogo</vt:lpstr>
      <vt:lpstr>correcto</vt:lpstr>
      <vt:lpstr>ESPECIAL</vt:lpstr>
      <vt:lpstr>FLEJE</vt:lpstr>
      <vt:lpstr>GANCHO</vt:lpstr>
      <vt:lpstr>incorrecto</vt:lpstr>
      <vt:lpstr>RECTO</vt:lpstr>
      <vt:lpstr>'FLEJES IMAGENES'!resultado</vt:lpstr>
      <vt:lpstr>ZETA</vt:lpstr>
    </vt:vector>
  </TitlesOfParts>
  <Company>necesitomas.com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Megía</dc:creator>
  <cp:lastModifiedBy>ANDRES</cp:lastModifiedBy>
  <dcterms:created xsi:type="dcterms:W3CDTF">2015-02-16T14:44:00Z</dcterms:created>
  <dcterms:modified xsi:type="dcterms:W3CDTF">2018-01-24T20:14:05Z</dcterms:modified>
</cp:coreProperties>
</file>