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 defaultThemeVersion="124226"/>
  <bookViews>
    <workbookView xWindow="-15" yWindow="-15" windowWidth="7680" windowHeight="8115"/>
  </bookViews>
  <sheets>
    <sheet name="Hoja1" sheetId="1" r:id="rId1"/>
    <sheet name="Hoja2" sheetId="2" r:id="rId2"/>
    <sheet name="Hoja3" sheetId="3" r:id="rId3"/>
  </sheets>
  <functionGroups/>
  <definedNames>
    <definedName name="_xlnm._FilterDatabase" localSheetId="0" hidden="1">Hoja1!$L$21</definedName>
    <definedName name="Descr">Hoja2!$B$4:$B$10</definedName>
    <definedName name="Habitacion">INDEX(Hoja2!$C$4:$C$10,MATCH(Hoja1!$D$17,Hoja2!$A$4:$A$10,0))</definedName>
    <definedName name="Tipo">Hoja2!$A$4:$A$10</definedName>
  </definedNames>
  <calcPr calcId="125725"/>
</workbook>
</file>

<file path=xl/calcChain.xml><?xml version="1.0" encoding="utf-8"?>
<calcChain xmlns="http://schemas.openxmlformats.org/spreadsheetml/2006/main">
  <c r="B19" i="1"/>
  <c r="E33"/>
  <c r="H31"/>
  <c r="I31" s="1"/>
  <c r="B24" l="1"/>
  <c r="B25"/>
  <c r="B26"/>
  <c r="B27"/>
  <c r="B28"/>
  <c r="B29"/>
  <c r="B30"/>
  <c r="B23"/>
  <c r="B80" s="1"/>
  <c r="I33"/>
  <c r="D14"/>
  <c r="D50" l="1"/>
  <c r="D49"/>
  <c r="I50" l="1"/>
</calcChain>
</file>

<file path=xl/sharedStrings.xml><?xml version="1.0" encoding="utf-8"?>
<sst xmlns="http://schemas.openxmlformats.org/spreadsheetml/2006/main" count="94" uniqueCount="82">
  <si>
    <t>DIAS</t>
  </si>
  <si>
    <t xml:space="preserve">Apreciado Sr. </t>
  </si>
  <si>
    <t>Junior Suite uso individual</t>
  </si>
  <si>
    <t>Junior Suite con sofa cama</t>
  </si>
  <si>
    <t>Abuhardillada uso individual</t>
  </si>
  <si>
    <t>Abuhardilla + cama supletoria</t>
  </si>
  <si>
    <t>Individual</t>
  </si>
  <si>
    <t>Media pensión</t>
  </si>
  <si>
    <t>Pensión completa</t>
  </si>
  <si>
    <t>Botella de cava</t>
  </si>
  <si>
    <t>Ramo de flores</t>
  </si>
  <si>
    <t>Cesta de frutas</t>
  </si>
  <si>
    <t>-</t>
  </si>
  <si>
    <t>NO PAGADA</t>
  </si>
  <si>
    <t>Alojamiento y desayuno</t>
  </si>
  <si>
    <t>TOTAL RESERVA</t>
  </si>
  <si>
    <t>Estancia Romantica</t>
  </si>
  <si>
    <t>Oferta Castañada</t>
  </si>
  <si>
    <t>Pack ramo y cava</t>
  </si>
  <si>
    <t>Pack ramo y cesta de frutas</t>
  </si>
  <si>
    <t>Atentamente,</t>
  </si>
  <si>
    <t>NIÑO</t>
  </si>
  <si>
    <t>BEBE</t>
  </si>
  <si>
    <t>Departamento de Recepción</t>
  </si>
  <si>
    <t>POLITICA DE CANCELACION:</t>
  </si>
  <si>
    <t>Apreciada Sra.</t>
  </si>
  <si>
    <t>Junior Suite</t>
  </si>
  <si>
    <t>Pack San Valentin</t>
  </si>
  <si>
    <t>NOTAS / PETICIONES</t>
  </si>
  <si>
    <t>Desde las 14:00 horas</t>
  </si>
  <si>
    <t>ENTRADA:</t>
  </si>
  <si>
    <t>Hasta el:</t>
  </si>
  <si>
    <t>GRATUITA</t>
  </si>
  <si>
    <t>Desde el:</t>
  </si>
  <si>
    <t>Pack Carmen</t>
  </si>
  <si>
    <t>Pack Ostra</t>
  </si>
  <si>
    <t>Pack Sant Joan</t>
  </si>
  <si>
    <t>Pack Sant Jordi</t>
  </si>
  <si>
    <t>NO ESTAN GARANTIZADAS Y PUEDEN COMPORTAR GASTOS SUPLEMENTARIOS</t>
  </si>
  <si>
    <t>hasta las 23:59 hrs</t>
  </si>
  <si>
    <t>desde las 0:00 hrs</t>
  </si>
  <si>
    <t>RSVA Nº</t>
  </si>
  <si>
    <t>ENTRADA</t>
  </si>
  <si>
    <t>SALIDA</t>
  </si>
  <si>
    <t>ADULTO</t>
  </si>
  <si>
    <t>DOBLE uso individual</t>
  </si>
  <si>
    <t xml:space="preserve">DOBLE + cama supletoria </t>
  </si>
  <si>
    <t xml:space="preserve">DOBLE + 2 camas supletorias </t>
  </si>
  <si>
    <t>TIPO HABITACIÓN</t>
  </si>
  <si>
    <t>Doble Estándar (opción vista mar)</t>
  </si>
  <si>
    <t>Doble Estándar</t>
  </si>
  <si>
    <t>Buhardilla (sin vistas)</t>
  </si>
  <si>
    <r>
      <t xml:space="preserve">Lea atentamente los datos de su reserva, abajo indicados, para verificar que está conforme a su petición en lo cual esta de acuerdo con las condiciones de su reserva y la política de </t>
    </r>
    <r>
      <rPr>
        <b/>
        <sz val="11"/>
        <color rgb="FFFF0000"/>
        <rFont val="PT Sans Narrow"/>
        <family val="2"/>
      </rPr>
      <t>CANCELACIÓN</t>
    </r>
    <r>
      <rPr>
        <sz val="11"/>
        <color rgb="FFFF0000"/>
        <rFont val="PT Sans Narrow"/>
        <family val="2"/>
      </rPr>
      <t>.</t>
    </r>
  </si>
  <si>
    <t>Pack Fin de Año</t>
  </si>
  <si>
    <t>Incluye: Estancia Cena de Gala, Desayuno tipo buffet</t>
  </si>
  <si>
    <r>
      <rPr>
        <sz val="11"/>
        <color theme="1" tint="0.249977111117893"/>
        <rFont val="PT Sans Narrow"/>
        <family val="2"/>
      </rPr>
      <t xml:space="preserve">En los servicios de </t>
    </r>
    <r>
      <rPr>
        <b/>
        <sz val="11"/>
        <color rgb="FFFF0000"/>
        <rFont val="PT Sans Narrow"/>
        <family val="2"/>
      </rPr>
      <t>PENSIÓN</t>
    </r>
    <r>
      <rPr>
        <sz val="11"/>
        <color theme="1"/>
        <rFont val="PT Sans Narrow"/>
        <family val="2"/>
      </rPr>
      <t xml:space="preserve"> </t>
    </r>
    <r>
      <rPr>
        <sz val="11"/>
        <color theme="1" tint="0.249977111117893"/>
        <rFont val="PT Sans Narrow"/>
        <family val="2"/>
      </rPr>
      <t>las bebidas</t>
    </r>
    <r>
      <rPr>
        <sz val="11"/>
        <color theme="1"/>
        <rFont val="PT Sans Narrow"/>
        <family val="2"/>
      </rPr>
      <t xml:space="preserve"> </t>
    </r>
    <r>
      <rPr>
        <b/>
        <sz val="11"/>
        <color rgb="FFFF0000"/>
        <rFont val="PT Sans Narrow"/>
        <family val="2"/>
      </rPr>
      <t>NO</t>
    </r>
    <r>
      <rPr>
        <sz val="11"/>
        <color theme="1"/>
        <rFont val="PT Sans Narrow"/>
        <family val="2"/>
      </rPr>
      <t xml:space="preserve"> </t>
    </r>
    <r>
      <rPr>
        <sz val="11"/>
        <color theme="1" tint="0.249977111117893"/>
        <rFont val="PT Sans Narrow"/>
        <family val="2"/>
      </rPr>
      <t>estan incluidas.</t>
    </r>
  </si>
  <si>
    <r>
      <t xml:space="preserve">Las peticiónes de </t>
    </r>
    <r>
      <rPr>
        <b/>
        <sz val="11"/>
        <color rgb="FFFF0000"/>
        <rFont val="PT Sans Narrow"/>
        <family val="2"/>
      </rPr>
      <t>CAMA DE MATRIMONIO</t>
    </r>
    <r>
      <rPr>
        <sz val="11"/>
        <color theme="1" tint="0.249977111117893"/>
        <rFont val="PT Sans Narrow"/>
        <family val="2"/>
      </rPr>
      <t xml:space="preserve"> están sujetas a la disponibilidad del hotel el mismo día de entrada.</t>
    </r>
  </si>
  <si>
    <t>Tasa Turistica x pers. y día 0,99 €</t>
  </si>
  <si>
    <t>Hasta las 12:00 horas</t>
  </si>
  <si>
    <t xml:space="preserve">SALIDA:     </t>
  </si>
  <si>
    <t>SUPLEMENTOS:</t>
  </si>
  <si>
    <t>Mascota</t>
  </si>
  <si>
    <t>UNIDADES:</t>
  </si>
  <si>
    <t>Doble Estándar con cama supletoria</t>
  </si>
  <si>
    <t>Triple Estándar (opción vista mar)</t>
  </si>
  <si>
    <t>BOOKING CONFIRMATION - a entregar al HOTEL</t>
  </si>
  <si>
    <r>
      <t>TIPO VISTAS: vista mar lateral con terraza o balcón.
TIPO CAMA (90 cm): 2 camas juntas 
Dispone de aire acondicionado/calefacción, agua de cortesía, caja fuerte, TV de pantalla plana, teléfono y conexión WiFi gratuita. 
Baño privado con secador de pelo y amenities. Posibilidad de añadir una cama supletoria</t>
    </r>
    <r>
      <rPr>
        <i/>
        <sz val="11"/>
        <color rgb="FFFF0000"/>
        <rFont val="Calibri"/>
        <family val="2"/>
        <scheme val="minor"/>
      </rPr>
      <t xml:space="preserve"> </t>
    </r>
  </si>
  <si>
    <r>
      <t>TIPO VISTAS:  sin vistas al mar con terraza o balcón. 
TIPO CAMA (90 cm): 2 camas juntas 
Dispone de aire acondicionado/calefacción, agua de cortesía, caja fuerte, TV de pantalla plana, teléfono y conexión WiFi gratuita. 
Baño privado con secador de pelo y amenities. 
Posibilidad de añadir una cama supletoria.</t>
    </r>
    <r>
      <rPr>
        <i/>
        <sz val="11"/>
        <color rgb="FFFF0000"/>
        <rFont val="Calibri"/>
        <family val="2"/>
        <scheme val="minor"/>
      </rPr>
      <t xml:space="preserve"> </t>
    </r>
  </si>
  <si>
    <t>TIPO VISTAS: frontal al mar, con terraza o balcón.
TIPO CAMA( 150 cm) cama de matrimonio,  
Dispone de zona de estar. Sofá-cama adaptable para 2 niños. Dispone de aire acondicionado/calefacción, agua de cortesía, caja fuerte, TV de pantalla plana, teléfono y conexión WiFi gratuita. 
Baño privado con bañera de hidromasaje, albornoz, secador de pelo y amenities.</t>
  </si>
  <si>
    <t>TIPO VISTAS:  No tiene vistas exteriores, terraza o balcon
TIPO CAMA (90 cm): 2 camas juntas 
Habitación con techo inclinado . Tiene una ventana en el techo. 
Dispone de aire acondicionado/calefacción, agua de cortesía, caja fuerte, TV de pantalla plana, teléfono y conexión WiFi gratuita. 
Baño privado con secador de pelo y amenities.</t>
  </si>
  <si>
    <t xml:space="preserve">
Dispone de terraza o balcon, SIN VISTAS al mar.
TIPO CAMA (90 cm): 1 cama
Dispone de aire acondicionado/calefacción, agua de cortesía, caja fuerte, TV de pantalla plana, teléfono y conexión WiFi gratuita. Baño privado con secador de pelo y amenities.</t>
  </si>
  <si>
    <t>TIPO VISTAS:  sin vistas al mar con terraza o balcón. 
TIPO CAMA (90 cm): 2 camas juntas + 1 supletoria
Dispone de aire acondicionado/calefacción, agua de cortesía, caja fuerte, TV de pantalla plana, teléfono y conexión WiFi gratuita. 
Baño privado con secador de pelo y amenities. 
MAXIMO PERSONAS: 2 adultos + 1 niño o 3 adultos</t>
  </si>
  <si>
    <r>
      <t>TIPO VISTAS: vista mar lateral con terraza o balcón.
TIPO CAMA (90 cm): 3 camas + 1 supletoria
Dispone de aire acondicionado/calefacción, agua de cortesía, caja fuerte, TV de pantalla plana, teléfono y conexión WiFi gratuita. 
Baño privado con secador de pelo y amenities. MAXIMO PERSONAS: 2 adultos + 2 niños o 4</t>
    </r>
    <r>
      <rPr>
        <i/>
        <sz val="11"/>
        <color rgb="FFFF0000"/>
        <rFont val="Calibri"/>
        <family val="2"/>
        <scheme val="minor"/>
      </rPr>
      <t xml:space="preserve"> </t>
    </r>
    <r>
      <rPr>
        <sz val="11"/>
        <color theme="1" tint="0.249977111117893"/>
        <rFont val="Calibri"/>
        <family val="2"/>
        <scheme val="minor"/>
      </rPr>
      <t>adultos</t>
    </r>
  </si>
  <si>
    <t>PAGO</t>
  </si>
  <si>
    <t>INFORMACIÓN ADICIONAL</t>
  </si>
  <si>
    <t>REGIEMEN</t>
  </si>
  <si>
    <t>TARIFA DIARIA</t>
  </si>
  <si>
    <t xml:space="preserve">Jose </t>
  </si>
  <si>
    <r>
      <t xml:space="preserve">Puede consultar, modificar o cancelar su reserva en cualquier momento llamando por telefono o enviando un correo electronico.
</t>
    </r>
    <r>
      <rPr>
        <b/>
        <sz val="11"/>
        <color theme="1" tint="0.249977111117893"/>
        <rFont val="PT Sans Narrow"/>
        <family val="2"/>
      </rPr>
      <t>Estamos a tu disposición las 24 horas:</t>
    </r>
    <r>
      <rPr>
        <sz val="11"/>
        <color theme="1" tint="0.249977111117893"/>
        <rFont val="PT Sans Narrow"/>
        <family val="2"/>
      </rPr>
      <t xml:space="preserve"> al </t>
    </r>
    <r>
      <rPr>
        <b/>
        <sz val="11"/>
        <color theme="1" tint="0.249977111117893"/>
        <rFont val="PT Sans Narrow"/>
        <family val="2"/>
      </rPr>
      <t>000 000 000</t>
    </r>
    <r>
      <rPr>
        <sz val="11"/>
        <color theme="1" tint="0.249977111117893"/>
        <rFont val="PT Sans Narrow"/>
        <family val="2"/>
      </rPr>
      <t xml:space="preserve"> o e-mail: </t>
    </r>
    <r>
      <rPr>
        <b/>
        <sz val="11"/>
        <color theme="1" tint="0.249977111117893"/>
        <rFont val="PT Sans Narrow"/>
        <family val="2"/>
      </rPr>
      <t>aprendi@conayuda.com</t>
    </r>
  </si>
  <si>
    <t>Has garantizado tu reserva con tarjeta de crédito. Tu reserva todavía no está pagada.</t>
  </si>
  <si>
    <t>DIAS ESTANCIA</t>
  </si>
  <si>
    <t>Gracias por reservar en nuestro Hotel,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</si>
</sst>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PT Sans Narrow"/>
      <family val="2"/>
    </font>
    <font>
      <sz val="11"/>
      <color theme="1"/>
      <name val="PT Sans Narrow"/>
      <family val="2"/>
    </font>
    <font>
      <sz val="12"/>
      <color theme="1"/>
      <name val="PT Sans Narrow"/>
      <family val="2"/>
    </font>
    <font>
      <b/>
      <sz val="12"/>
      <color rgb="FFFF0000"/>
      <name val="PT Sans Narrow"/>
      <family val="2"/>
    </font>
    <font>
      <b/>
      <sz val="12"/>
      <color theme="1"/>
      <name val="PT Sans Narrow"/>
      <family val="2"/>
    </font>
    <font>
      <i/>
      <sz val="11"/>
      <color theme="2" tint="-0.749992370372631"/>
      <name val="PT Sans Narrow"/>
      <family val="2"/>
    </font>
    <font>
      <b/>
      <sz val="11"/>
      <color rgb="FFFF0000"/>
      <name val="PT Sans Narrow"/>
      <family val="2"/>
    </font>
    <font>
      <b/>
      <sz val="12"/>
      <color theme="0"/>
      <name val="PT Sans Narrow"/>
      <family val="2"/>
    </font>
    <font>
      <b/>
      <sz val="9"/>
      <color theme="1"/>
      <name val="PT Sans Narrow"/>
      <family val="2"/>
    </font>
    <font>
      <b/>
      <sz val="11"/>
      <color theme="1"/>
      <name val="PT Sans Narrow"/>
      <family val="2"/>
    </font>
    <font>
      <sz val="11"/>
      <color rgb="FFFF0000"/>
      <name val="PT Sans Narrow"/>
      <family val="2"/>
    </font>
    <font>
      <sz val="12"/>
      <color theme="1"/>
      <name val="Calibri"/>
      <family val="2"/>
      <scheme val="minor"/>
    </font>
    <font>
      <sz val="11"/>
      <color theme="1" tint="0.249977111117893"/>
      <name val="PT Sans Narrow"/>
      <family val="2"/>
    </font>
    <font>
      <i/>
      <sz val="11"/>
      <color theme="1" tint="0.249977111117893"/>
      <name val="PT Sans Narrow"/>
      <family val="2"/>
    </font>
    <font>
      <b/>
      <sz val="11"/>
      <color theme="1" tint="0.249977111117893"/>
      <name val="PT Sans Narrow"/>
      <family val="2"/>
    </font>
    <font>
      <b/>
      <sz val="12"/>
      <color theme="1" tint="0.249977111117893"/>
      <name val="PT Sans Narrow"/>
      <family val="2"/>
    </font>
    <font>
      <sz val="11"/>
      <color theme="2" tint="-0.749992370372631"/>
      <name val="PT Sans Narrow"/>
      <family val="2"/>
    </font>
    <font>
      <i/>
      <sz val="11"/>
      <color rgb="FFFF000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PT Sans Narrow"/>
      <family val="2"/>
    </font>
    <font>
      <sz val="11"/>
      <color rgb="FF006600"/>
      <name val="PT Sans Narrow"/>
      <family val="2"/>
    </font>
    <font>
      <sz val="11"/>
      <color theme="0"/>
      <name val="PT Sans Narrow"/>
      <family val="2"/>
    </font>
    <font>
      <sz val="11"/>
      <name val="PT Sans Narrow"/>
      <family val="2"/>
    </font>
    <font>
      <b/>
      <sz val="14"/>
      <color theme="1" tint="0.249977111117893"/>
      <name val="PT Sans Narrow"/>
      <family val="2"/>
    </font>
    <font>
      <b/>
      <sz val="14"/>
      <name val="PT Sans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FF0000"/>
      <name val="PT Sans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/>
      <top style="medium">
        <color theme="0"/>
      </top>
      <bottom style="medium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3" fillId="0" borderId="0" xfId="0" applyFont="1" applyProtection="1"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 vertical="center" wrapText="1"/>
    </xf>
    <xf numFmtId="0" fontId="0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>
      <alignment vertical="center" wrapText="1"/>
    </xf>
    <xf numFmtId="0" fontId="5" fillId="0" borderId="0" xfId="0" applyFont="1" applyAlignment="1" applyProtection="1">
      <alignment vertical="center" wrapText="1"/>
      <protection hidden="1"/>
    </xf>
    <xf numFmtId="0" fontId="5" fillId="0" borderId="0" xfId="0" applyFont="1" applyAlignment="1">
      <alignment vertical="center" wrapText="1"/>
    </xf>
    <xf numFmtId="0" fontId="5" fillId="0" borderId="0" xfId="0" applyFont="1" applyAlignment="1" applyProtection="1">
      <alignment horizontal="left" vertical="center" wrapText="1"/>
      <protection hidden="1"/>
    </xf>
    <xf numFmtId="0" fontId="0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0" borderId="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20" fillId="0" borderId="0" xfId="0" applyFont="1" applyProtection="1">
      <protection hidden="1"/>
    </xf>
    <xf numFmtId="0" fontId="20" fillId="3" borderId="0" xfId="0" applyFont="1" applyFill="1" applyProtection="1">
      <protection hidden="1"/>
    </xf>
    <xf numFmtId="14" fontId="21" fillId="0" borderId="0" xfId="0" applyNumberFormat="1" applyFont="1" applyFill="1" applyBorder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0" fillId="0" borderId="0" xfId="0" applyAlignment="1" applyProtection="1">
      <alignment horizontal="left" vertical="center" wrapText="1"/>
      <protection hidden="1"/>
    </xf>
    <xf numFmtId="14" fontId="1" fillId="0" borderId="0" xfId="0" applyNumberFormat="1" applyFont="1" applyBorder="1" applyProtection="1"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protection hidden="1"/>
    </xf>
    <xf numFmtId="0" fontId="29" fillId="0" borderId="1" xfId="0" applyFont="1" applyFill="1" applyBorder="1" applyAlignment="1" applyProtection="1">
      <protection hidden="1"/>
    </xf>
    <xf numFmtId="9" fontId="29" fillId="0" borderId="2" xfId="1" applyFont="1" applyFill="1" applyBorder="1" applyAlignment="1" applyProtection="1">
      <protection hidden="1"/>
    </xf>
    <xf numFmtId="9" fontId="29" fillId="0" borderId="0" xfId="1" applyFont="1" applyFill="1" applyBorder="1" applyAlignment="1" applyProtection="1">
      <protection hidden="1"/>
    </xf>
    <xf numFmtId="9" fontId="29" fillId="0" borderId="1" xfId="1" applyFont="1" applyFill="1" applyBorder="1" applyAlignment="1" applyProtection="1">
      <protection hidden="1"/>
    </xf>
    <xf numFmtId="0" fontId="29" fillId="0" borderId="2" xfId="0" applyFont="1" applyFill="1" applyBorder="1" applyAlignment="1" applyProtection="1">
      <alignment horizontal="center"/>
      <protection hidden="1"/>
    </xf>
    <xf numFmtId="0" fontId="1" fillId="0" borderId="5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3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3" xfId="0" applyFont="1" applyBorder="1" applyProtection="1">
      <protection hidden="1"/>
    </xf>
    <xf numFmtId="0" fontId="10" fillId="0" borderId="3" xfId="0" applyFont="1" applyBorder="1" applyProtection="1">
      <protection hidden="1"/>
    </xf>
    <xf numFmtId="0" fontId="19" fillId="0" borderId="7" xfId="0" applyFont="1" applyFill="1" applyBorder="1" applyAlignment="1" applyProtection="1">
      <alignment horizontal="left"/>
      <protection hidden="1"/>
    </xf>
    <xf numFmtId="0" fontId="19" fillId="0" borderId="7" xfId="0" applyFont="1" applyFill="1" applyBorder="1" applyAlignment="1" applyProtection="1">
      <alignment horizontal="right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21" fillId="0" borderId="0" xfId="0" applyFont="1" applyBorder="1" applyProtection="1">
      <protection hidden="1"/>
    </xf>
    <xf numFmtId="0" fontId="22" fillId="0" borderId="3" xfId="0" applyFont="1" applyBorder="1" applyAlignment="1" applyProtection="1">
      <alignment vertical="center"/>
      <protection hidden="1"/>
    </xf>
    <xf numFmtId="0" fontId="21" fillId="0" borderId="3" xfId="0" applyFont="1" applyBorder="1" applyProtection="1">
      <protection hidden="1"/>
    </xf>
    <xf numFmtId="0" fontId="20" fillId="0" borderId="0" xfId="0" applyFont="1" applyBorder="1" applyProtection="1">
      <protection hidden="1"/>
    </xf>
    <xf numFmtId="0" fontId="1" fillId="0" borderId="0" xfId="0" applyFont="1" applyFill="1" applyBorder="1" applyProtection="1">
      <protection hidden="1"/>
    </xf>
    <xf numFmtId="14" fontId="1" fillId="4" borderId="0" xfId="0" applyNumberFormat="1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2" fontId="21" fillId="4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0" fontId="19" fillId="0" borderId="3" xfId="0" applyFont="1" applyFill="1" applyBorder="1" applyAlignment="1" applyProtection="1">
      <alignment vertical="center"/>
      <protection hidden="1"/>
    </xf>
    <xf numFmtId="2" fontId="10" fillId="0" borderId="0" xfId="0" applyNumberFormat="1" applyFont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2" fontId="12" fillId="0" borderId="0" xfId="0" applyNumberFormat="1" applyFont="1" applyBorder="1" applyAlignment="1" applyProtection="1">
      <alignment horizontal="center" vertical="center"/>
      <protection hidden="1"/>
    </xf>
    <xf numFmtId="0" fontId="1" fillId="4" borderId="0" xfId="0" applyFont="1" applyFill="1" applyBorder="1" applyProtection="1">
      <protection hidden="1"/>
    </xf>
    <xf numFmtId="0" fontId="25" fillId="0" borderId="0" xfId="0" applyFont="1" applyBorder="1" applyAlignment="1" applyProtection="1">
      <alignment horizontal="left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1" fillId="0" borderId="3" xfId="0" applyFont="1" applyBorder="1" applyAlignment="1" applyProtection="1">
      <alignment vertical="center"/>
      <protection hidden="1"/>
    </xf>
    <xf numFmtId="0" fontId="34" fillId="0" borderId="0" xfId="0" applyFont="1" applyFill="1" applyBorder="1" applyProtection="1">
      <protection hidden="1"/>
    </xf>
    <xf numFmtId="0" fontId="35" fillId="0" borderId="0" xfId="0" applyFont="1" applyFill="1" applyBorder="1" applyAlignment="1" applyProtection="1">
      <alignment horizontal="center"/>
      <protection hidden="1"/>
    </xf>
    <xf numFmtId="14" fontId="0" fillId="0" borderId="0" xfId="0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protection hidden="1"/>
    </xf>
    <xf numFmtId="164" fontId="19" fillId="0" borderId="0" xfId="0" applyNumberFormat="1" applyFont="1" applyFill="1" applyBorder="1" applyAlignment="1" applyProtection="1">
      <alignment horizontal="center"/>
      <protection hidden="1"/>
    </xf>
    <xf numFmtId="0" fontId="28" fillId="0" borderId="0" xfId="0" applyFont="1" applyAlignment="1" applyProtection="1">
      <protection hidden="1"/>
    </xf>
    <xf numFmtId="0" fontId="18" fillId="0" borderId="0" xfId="0" applyFont="1" applyAlignment="1" applyProtection="1">
      <protection hidden="1"/>
    </xf>
    <xf numFmtId="0" fontId="33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protection hidden="1"/>
    </xf>
    <xf numFmtId="2" fontId="21" fillId="0" borderId="0" xfId="0" applyNumberFormat="1" applyFont="1" applyFill="1" applyBorder="1" applyAlignment="1" applyProtection="1">
      <alignment horizontal="center"/>
      <protection hidden="1"/>
    </xf>
    <xf numFmtId="14" fontId="13" fillId="0" borderId="0" xfId="0" applyNumberFormat="1" applyFont="1" applyFill="1" applyBorder="1" applyAlignment="1" applyProtection="1">
      <alignment vertical="center"/>
      <protection hidden="1"/>
    </xf>
    <xf numFmtId="0" fontId="21" fillId="4" borderId="0" xfId="0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6" xfId="0" applyFont="1" applyFill="1" applyBorder="1" applyAlignment="1" applyProtection="1">
      <alignment horizontal="center"/>
      <protection hidden="1"/>
    </xf>
    <xf numFmtId="0" fontId="20" fillId="4" borderId="8" xfId="0" applyFont="1" applyFill="1" applyBorder="1" applyProtection="1">
      <protection hidden="1"/>
    </xf>
    <xf numFmtId="0" fontId="12" fillId="4" borderId="9" xfId="0" applyFont="1" applyFill="1" applyBorder="1" applyAlignment="1" applyProtection="1">
      <protection hidden="1"/>
    </xf>
    <xf numFmtId="0" fontId="9" fillId="4" borderId="9" xfId="0" applyFont="1" applyFill="1" applyBorder="1" applyAlignment="1" applyProtection="1">
      <alignment vertical="center"/>
      <protection hidden="1"/>
    </xf>
    <xf numFmtId="0" fontId="9" fillId="4" borderId="8" xfId="0" applyFont="1" applyFill="1" applyBorder="1" applyAlignment="1" applyProtection="1">
      <alignment vertical="center"/>
      <protection hidden="1"/>
    </xf>
    <xf numFmtId="0" fontId="9" fillId="4" borderId="0" xfId="0" applyFont="1" applyFill="1" applyBorder="1" applyAlignment="1" applyProtection="1">
      <alignment horizontal="left" vertical="center"/>
      <protection hidden="1"/>
    </xf>
    <xf numFmtId="0" fontId="9" fillId="4" borderId="0" xfId="0" applyFont="1" applyFill="1" applyBorder="1" applyAlignment="1" applyProtection="1">
      <alignment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14" fontId="21" fillId="0" borderId="3" xfId="0" applyNumberFormat="1" applyFont="1" applyFill="1" applyBorder="1" applyAlignment="1" applyProtection="1">
      <alignment horizontal="center"/>
      <protection hidden="1"/>
    </xf>
    <xf numFmtId="14" fontId="21" fillId="5" borderId="3" xfId="0" applyNumberFormat="1" applyFont="1" applyFill="1" applyBorder="1" applyAlignment="1" applyProtection="1">
      <alignment horizontal="center"/>
      <protection locked="0"/>
    </xf>
    <xf numFmtId="0" fontId="21" fillId="5" borderId="3" xfId="0" applyNumberFormat="1" applyFont="1" applyFill="1" applyBorder="1" applyAlignment="1" applyProtection="1">
      <alignment horizontal="center"/>
      <protection locked="0"/>
    </xf>
    <xf numFmtId="0" fontId="10" fillId="5" borderId="3" xfId="0" applyFont="1" applyFill="1" applyBorder="1" applyAlignment="1" applyProtection="1">
      <alignment horizontal="center"/>
      <protection locked="0"/>
    </xf>
    <xf numFmtId="2" fontId="21" fillId="5" borderId="0" xfId="0" applyNumberFormat="1" applyFont="1" applyFill="1" applyBorder="1" applyAlignment="1" applyProtection="1">
      <alignment horizontal="center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0" fontId="36" fillId="5" borderId="3" xfId="0" applyFont="1" applyFill="1" applyBorder="1" applyAlignment="1" applyProtection="1">
      <alignment horizontal="left"/>
      <protection locked="0"/>
    </xf>
    <xf numFmtId="0" fontId="18" fillId="5" borderId="0" xfId="0" applyFont="1" applyFill="1" applyAlignment="1" applyProtection="1">
      <alignment horizontal="left"/>
      <protection locked="0"/>
    </xf>
    <xf numFmtId="0" fontId="33" fillId="5" borderId="0" xfId="0" applyFont="1" applyFill="1" applyBorder="1" applyAlignment="1" applyProtection="1">
      <alignment horizontal="left" vertical="center" readingOrder="1"/>
      <protection locked="0"/>
    </xf>
    <xf numFmtId="0" fontId="13" fillId="5" borderId="3" xfId="0" applyFont="1" applyFill="1" applyBorder="1" applyAlignment="1" applyProtection="1">
      <alignment horizontal="center" vertical="center"/>
      <protection locked="0"/>
    </xf>
    <xf numFmtId="14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alignment horizontal="left" vertical="top" wrapText="1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30" fillId="2" borderId="0" xfId="0" applyFont="1" applyFill="1" applyBorder="1" applyAlignment="1" applyProtection="1">
      <alignment horizontal="left" vertical="center"/>
      <protection hidden="1"/>
    </xf>
    <xf numFmtId="0" fontId="21" fillId="0" borderId="3" xfId="0" applyFont="1" applyFill="1" applyBorder="1" applyAlignment="1" applyProtection="1">
      <alignment horizontal="left" vertical="center" wrapText="1"/>
      <protection hidden="1"/>
    </xf>
    <xf numFmtId="2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31" fillId="0" borderId="4" xfId="0" applyFont="1" applyBorder="1" applyAlignment="1" applyProtection="1">
      <alignment horizontal="left" wrapText="1"/>
      <protection hidden="1"/>
    </xf>
    <xf numFmtId="0" fontId="4" fillId="0" borderId="0" xfId="0" applyFont="1" applyBorder="1" applyAlignment="1" applyProtection="1">
      <alignment horizontal="left" vertical="top" wrapText="1"/>
      <protection hidden="1"/>
    </xf>
    <xf numFmtId="0" fontId="21" fillId="0" borderId="0" xfId="0" applyFont="1" applyAlignment="1" applyProtection="1">
      <alignment horizontal="left" vertical="top" wrapText="1"/>
      <protection hidden="1"/>
    </xf>
    <xf numFmtId="0" fontId="16" fillId="3" borderId="0" xfId="0" applyFont="1" applyFill="1" applyBorder="1" applyAlignment="1" applyProtection="1">
      <alignment horizontal="left" vertical="center"/>
      <protection hidden="1"/>
    </xf>
    <xf numFmtId="0" fontId="9" fillId="0" borderId="4" xfId="0" applyFont="1" applyFill="1" applyBorder="1" applyAlignment="1" applyProtection="1">
      <alignment horizontal="left" vertical="center"/>
      <protection hidden="1"/>
    </xf>
    <xf numFmtId="0" fontId="21" fillId="5" borderId="0" xfId="0" applyFont="1" applyFill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hidden="1"/>
    </xf>
    <xf numFmtId="14" fontId="29" fillId="0" borderId="2" xfId="0" applyNumberFormat="1" applyFont="1" applyFill="1" applyBorder="1" applyAlignment="1" applyProtection="1">
      <alignment horizontal="right"/>
      <protection hidden="1"/>
    </xf>
    <xf numFmtId="14" fontId="29" fillId="0" borderId="1" xfId="0" applyNumberFormat="1" applyFont="1" applyFill="1" applyBorder="1" applyAlignment="1" applyProtection="1">
      <alignment horizontal="right"/>
      <protection hidden="1"/>
    </xf>
    <xf numFmtId="14" fontId="19" fillId="0" borderId="0" xfId="0" applyNumberFormat="1" applyFont="1" applyFill="1" applyBorder="1" applyAlignment="1" applyProtection="1">
      <alignment horizontal="right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352424</xdr:colOff>
      <xdr:row>0</xdr:row>
      <xdr:rowOff>133349</xdr:rowOff>
    </xdr:from>
    <xdr:to>
      <xdr:col>8</xdr:col>
      <xdr:colOff>333375</xdr:colOff>
      <xdr:row>3</xdr:row>
      <xdr:rowOff>149</xdr:rowOff>
    </xdr:to>
    <xdr:sp macro="[0]!Macro1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3000374" y="133349"/>
          <a:ext cx="2028826" cy="32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a-ES" sz="1800" b="1"/>
            <a:t>GUARDAR EN PDF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3</xdr:row>
      <xdr:rowOff>57150</xdr:rowOff>
    </xdr:from>
    <xdr:to>
      <xdr:col>2</xdr:col>
      <xdr:colOff>2447925</xdr:colOff>
      <xdr:row>3</xdr:row>
      <xdr:rowOff>1619250</xdr:rowOff>
    </xdr:to>
    <xdr:pic>
      <xdr:nvPicPr>
        <xdr:cNvPr id="2" name="Picture 1" descr="ATTIC ROOM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05225" y="628650"/>
          <a:ext cx="2390775" cy="156210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6</xdr:row>
      <xdr:rowOff>104774</xdr:rowOff>
    </xdr:from>
    <xdr:to>
      <xdr:col>2</xdr:col>
      <xdr:colOff>2447550</xdr:colOff>
      <xdr:row>6</xdr:row>
      <xdr:rowOff>1667174</xdr:rowOff>
    </xdr:to>
    <xdr:pic>
      <xdr:nvPicPr>
        <xdr:cNvPr id="3" name="Picture 2" descr="large_Abuhardillada_3p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05225" y="5705474"/>
          <a:ext cx="2390400" cy="156240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4</xdr:row>
      <xdr:rowOff>72825</xdr:rowOff>
    </xdr:from>
    <xdr:to>
      <xdr:col>2</xdr:col>
      <xdr:colOff>2447550</xdr:colOff>
      <xdr:row>4</xdr:row>
      <xdr:rowOff>1635225</xdr:rowOff>
    </xdr:to>
    <xdr:pic>
      <xdr:nvPicPr>
        <xdr:cNvPr id="4" name="Picture 3" descr="large_DBL_4.JP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705225" y="2320725"/>
          <a:ext cx="2390400" cy="156240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5</xdr:row>
      <xdr:rowOff>88800</xdr:rowOff>
    </xdr:from>
    <xdr:to>
      <xdr:col>2</xdr:col>
      <xdr:colOff>2447550</xdr:colOff>
      <xdr:row>5</xdr:row>
      <xdr:rowOff>1651200</xdr:rowOff>
    </xdr:to>
    <xdr:pic>
      <xdr:nvPicPr>
        <xdr:cNvPr id="5" name="Picture 4" descr="large_Suite_319.JPG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705225" y="4013100"/>
          <a:ext cx="2390400" cy="1562400"/>
        </a:xfrm>
        <a:prstGeom prst="rect">
          <a:avLst/>
        </a:prstGeom>
      </xdr:spPr>
    </xdr:pic>
    <xdr:clientData/>
  </xdr:twoCellAnchor>
  <xdr:twoCellAnchor editAs="oneCell">
    <xdr:from>
      <xdr:col>2</xdr:col>
      <xdr:colOff>742951</xdr:colOff>
      <xdr:row>7</xdr:row>
      <xdr:rowOff>57149</xdr:rowOff>
    </xdr:from>
    <xdr:to>
      <xdr:col>2</xdr:col>
      <xdr:colOff>1914751</xdr:colOff>
      <xdr:row>7</xdr:row>
      <xdr:rowOff>1619549</xdr:rowOff>
    </xdr:to>
    <xdr:pic>
      <xdr:nvPicPr>
        <xdr:cNvPr id="6" name="Picture 5" descr="large_SINGLE_3.JP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391026" y="7334249"/>
          <a:ext cx="1171800" cy="156240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8</xdr:row>
      <xdr:rowOff>47625</xdr:rowOff>
    </xdr:from>
    <xdr:to>
      <xdr:col>2</xdr:col>
      <xdr:colOff>2457075</xdr:colOff>
      <xdr:row>8</xdr:row>
      <xdr:rowOff>1610025</xdr:rowOff>
    </xdr:to>
    <xdr:pic>
      <xdr:nvPicPr>
        <xdr:cNvPr id="7" name="Picture 6" descr="large_DBL___SUPL_1.JPG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105275" y="9001125"/>
          <a:ext cx="2390400" cy="156240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9</xdr:row>
      <xdr:rowOff>57150</xdr:rowOff>
    </xdr:from>
    <xdr:to>
      <xdr:col>2</xdr:col>
      <xdr:colOff>2447925</xdr:colOff>
      <xdr:row>9</xdr:row>
      <xdr:rowOff>1619550</xdr:rowOff>
    </xdr:to>
    <xdr:pic>
      <xdr:nvPicPr>
        <xdr:cNvPr id="8" name="Picture 7" descr="ATTIC ROOM.jpg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0" y="10687050"/>
          <a:ext cx="2390775" cy="156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2:R138"/>
  <sheetViews>
    <sheetView showZeros="0" tabSelected="1" topLeftCell="A5" zoomScale="106" zoomScaleNormal="106" workbookViewId="0">
      <selection activeCell="D39" sqref="D39:I39"/>
    </sheetView>
  </sheetViews>
  <sheetFormatPr defaultColWidth="11.42578125" defaultRowHeight="12"/>
  <cols>
    <col min="1" max="1" width="1.28515625" style="1" customWidth="1"/>
    <col min="2" max="2" width="14.42578125" style="1" customWidth="1"/>
    <col min="3" max="3" width="6.7109375" style="1" customWidth="1"/>
    <col min="4" max="4" width="10.7109375" style="1" customWidth="1"/>
    <col min="5" max="5" width="9.7109375" style="1" customWidth="1"/>
    <col min="6" max="6" width="10.7109375" style="1" customWidth="1"/>
    <col min="7" max="7" width="9.7109375" style="1" customWidth="1"/>
    <col min="8" max="8" width="10.28515625" style="1" customWidth="1"/>
    <col min="9" max="9" width="27.7109375" style="1" customWidth="1"/>
    <col min="10" max="12" width="11.42578125" style="1"/>
    <col min="13" max="15" width="11.42578125" style="1" customWidth="1"/>
    <col min="16" max="16384" width="11.42578125" style="1"/>
  </cols>
  <sheetData>
    <row r="2" spans="2:9">
      <c r="B2" s="3">
        <v>0.99</v>
      </c>
      <c r="C2" s="3"/>
    </row>
    <row r="3" spans="2:9">
      <c r="B3" s="25" t="s">
        <v>65</v>
      </c>
      <c r="C3" s="4"/>
    </row>
    <row r="5" spans="2:9" s="16" customFormat="1" ht="15">
      <c r="B5" s="72" t="s">
        <v>25</v>
      </c>
      <c r="C5" s="96"/>
      <c r="D5" s="96"/>
      <c r="E5" s="96"/>
      <c r="F5" s="96"/>
      <c r="G5" s="96"/>
      <c r="H5" s="96"/>
      <c r="I5" s="73"/>
    </row>
    <row r="6" spans="2:9" s="15" customFormat="1" ht="2.1" customHeight="1"/>
    <row r="7" spans="2:9" s="15" customFormat="1" ht="15" customHeight="1">
      <c r="B7" s="102" t="s">
        <v>81</v>
      </c>
      <c r="C7" s="102"/>
      <c r="D7" s="102"/>
      <c r="E7" s="102"/>
      <c r="F7" s="102"/>
      <c r="G7" s="102"/>
      <c r="H7" s="102"/>
      <c r="I7" s="102"/>
    </row>
    <row r="8" spans="2:9" s="15" customFormat="1" ht="33" customHeight="1">
      <c r="B8" s="101" t="s">
        <v>52</v>
      </c>
      <c r="C8" s="101"/>
      <c r="D8" s="101"/>
      <c r="E8" s="101"/>
      <c r="F8" s="101"/>
      <c r="G8" s="101"/>
      <c r="H8" s="101"/>
      <c r="I8" s="101"/>
    </row>
    <row r="9" spans="2:9" s="15" customFormat="1" ht="2.1" customHeight="1">
      <c r="B9" s="80"/>
      <c r="C9" s="80"/>
      <c r="D9" s="80"/>
      <c r="E9" s="80"/>
      <c r="F9" s="80"/>
      <c r="G9" s="80"/>
      <c r="H9" s="80"/>
      <c r="I9" s="80"/>
    </row>
    <row r="10" spans="2:9" s="15" customFormat="1" ht="18.75">
      <c r="B10" s="59" t="s">
        <v>41</v>
      </c>
      <c r="C10" s="97"/>
      <c r="D10" s="97"/>
      <c r="E10" s="74"/>
      <c r="F10" s="74"/>
      <c r="G10" s="74"/>
      <c r="H10" s="74"/>
      <c r="I10" s="74"/>
    </row>
    <row r="11" spans="2:9" s="15" customFormat="1" ht="2.1" customHeight="1" thickBot="1">
      <c r="B11" s="80"/>
      <c r="C11" s="80"/>
      <c r="D11" s="80"/>
      <c r="E11" s="80"/>
      <c r="F11" s="80"/>
      <c r="G11" s="80"/>
      <c r="H11" s="80"/>
      <c r="I11" s="80"/>
    </row>
    <row r="12" spans="2:9" s="15" customFormat="1" ht="16.5" thickBot="1">
      <c r="B12" s="88" t="s">
        <v>42</v>
      </c>
      <c r="C12" s="88" t="s">
        <v>0</v>
      </c>
      <c r="D12" s="88" t="s">
        <v>43</v>
      </c>
      <c r="E12" s="88" t="s">
        <v>44</v>
      </c>
      <c r="F12" s="88" t="s">
        <v>21</v>
      </c>
      <c r="G12" s="88" t="s">
        <v>22</v>
      </c>
      <c r="H12" s="107" t="s">
        <v>75</v>
      </c>
      <c r="I12" s="107"/>
    </row>
    <row r="13" spans="2:9" s="15" customFormat="1" ht="3.95" customHeight="1">
      <c r="B13" s="51"/>
      <c r="C13" s="50"/>
      <c r="D13" s="50"/>
      <c r="E13" s="50"/>
      <c r="F13" s="50"/>
      <c r="G13" s="50"/>
    </row>
    <row r="14" spans="2:9" s="36" customFormat="1" ht="16.5" thickBot="1">
      <c r="B14" s="90">
        <v>43091</v>
      </c>
      <c r="C14" s="91">
        <v>8</v>
      </c>
      <c r="D14" s="89">
        <f>B14+C14</f>
        <v>43099</v>
      </c>
      <c r="E14" s="91"/>
      <c r="F14" s="92"/>
      <c r="G14" s="92"/>
      <c r="H14" s="98"/>
      <c r="I14" s="98"/>
    </row>
    <row r="15" spans="2:9" s="36" customFormat="1" ht="15" hidden="1">
      <c r="B15" s="22"/>
      <c r="C15" s="75"/>
      <c r="D15" s="22"/>
      <c r="E15" s="75"/>
    </row>
    <row r="16" spans="2:9" s="19" customFormat="1" ht="3.95" customHeight="1"/>
    <row r="17" spans="2:18" s="19" customFormat="1" ht="15" customHeight="1">
      <c r="B17" s="104" t="s">
        <v>48</v>
      </c>
      <c r="C17" s="104"/>
      <c r="D17" s="99"/>
      <c r="E17" s="99"/>
      <c r="F17" s="99"/>
      <c r="G17" s="78"/>
      <c r="H17" s="52"/>
      <c r="J17" s="76"/>
    </row>
    <row r="18" spans="2:18" ht="3.95" customHeight="1">
      <c r="B18" s="36"/>
      <c r="C18" s="36"/>
      <c r="D18" s="36"/>
      <c r="E18" s="36"/>
      <c r="F18" s="36"/>
      <c r="G18" s="36"/>
      <c r="H18" s="36"/>
      <c r="I18" s="36"/>
    </row>
    <row r="19" spans="2:18" ht="132" customHeight="1" thickBot="1">
      <c r="B19" s="105" t="str">
        <f>IFERROR(VLOOKUP(D17,Hoja2!A4:B10,2,FALSE),"")</f>
        <v/>
      </c>
      <c r="C19" s="105"/>
      <c r="D19" s="105"/>
      <c r="E19" s="105"/>
      <c r="F19" s="105"/>
      <c r="G19" s="105"/>
      <c r="H19" s="37"/>
      <c r="I19" s="37"/>
    </row>
    <row r="20" spans="2:18" ht="5.0999999999999996" customHeight="1" thickBot="1"/>
    <row r="21" spans="2:18" s="47" customFormat="1" ht="16.5" customHeight="1" thickBot="1">
      <c r="B21" s="88" t="s">
        <v>80</v>
      </c>
      <c r="C21" s="81"/>
      <c r="D21" s="81"/>
      <c r="E21" s="81"/>
      <c r="F21" s="81"/>
      <c r="G21" s="81"/>
      <c r="H21" s="81"/>
      <c r="I21" s="88" t="s">
        <v>76</v>
      </c>
    </row>
    <row r="22" spans="2:18" s="36" customFormat="1" ht="2.1" customHeight="1">
      <c r="B22" s="35"/>
    </row>
    <row r="23" spans="2:18" s="65" customFormat="1" ht="15">
      <c r="B23" s="22">
        <f>IF(ROWS(B$23:B23)&gt;C$14,"",(B$14)+ROWS(B$23:B23)-1)</f>
        <v>43091</v>
      </c>
      <c r="C23" s="75"/>
      <c r="D23" s="22"/>
      <c r="E23" s="75"/>
      <c r="F23" s="75"/>
      <c r="G23" s="75"/>
      <c r="H23" s="77"/>
      <c r="I23" s="93"/>
      <c r="R23" s="66"/>
    </row>
    <row r="24" spans="2:18" s="65" customFormat="1" ht="15">
      <c r="B24" s="22">
        <f>IF(ROWS(B$23:B24)&gt;C$14,"",(B$14)+ROWS(B$23:B24)-1)</f>
        <v>43092</v>
      </c>
      <c r="C24" s="75"/>
      <c r="D24" s="22"/>
      <c r="E24" s="75"/>
      <c r="F24" s="75"/>
      <c r="G24" s="75"/>
      <c r="H24" s="77"/>
      <c r="I24" s="93"/>
      <c r="R24" s="66"/>
    </row>
    <row r="25" spans="2:18" s="65" customFormat="1" ht="15">
      <c r="B25" s="22">
        <f>IF(ROWS(B$23:B25)&gt;C$14,"",(B$14)+ROWS(B$23:B25)-1)</f>
        <v>43093</v>
      </c>
      <c r="C25" s="75"/>
      <c r="D25" s="22"/>
      <c r="E25" s="75"/>
      <c r="F25" s="75"/>
      <c r="G25" s="75"/>
      <c r="H25" s="77"/>
      <c r="I25" s="93"/>
      <c r="R25" s="66"/>
    </row>
    <row r="26" spans="2:18" s="65" customFormat="1" ht="15">
      <c r="B26" s="22">
        <f>IF(ROWS(B$23:B26)&gt;C$14,"",(B$14)+ROWS(B$23:B26)-1)</f>
        <v>43094</v>
      </c>
      <c r="C26" s="75"/>
      <c r="D26" s="22"/>
      <c r="E26" s="75"/>
      <c r="F26" s="75"/>
      <c r="G26" s="75"/>
      <c r="H26" s="77"/>
      <c r="I26" s="93"/>
      <c r="R26" s="66"/>
    </row>
    <row r="27" spans="2:18" s="65" customFormat="1" ht="15">
      <c r="B27" s="22">
        <f>IF(ROWS(B$23:B27)&gt;C$14,"",(B$14)+ROWS(B$23:B27)-1)</f>
        <v>43095</v>
      </c>
      <c r="C27" s="75"/>
      <c r="D27" s="22"/>
      <c r="E27" s="75"/>
      <c r="F27" s="75"/>
      <c r="G27" s="75"/>
      <c r="H27" s="77"/>
      <c r="I27" s="93"/>
      <c r="R27" s="66"/>
    </row>
    <row r="28" spans="2:18" s="65" customFormat="1" ht="15">
      <c r="B28" s="22">
        <f>IF(ROWS(B$23:B28)&gt;C$14,"",(B$14)+ROWS(B$23:B28)-1)</f>
        <v>43096</v>
      </c>
      <c r="C28" s="75"/>
      <c r="D28" s="22"/>
      <c r="E28" s="75"/>
      <c r="F28" s="75"/>
      <c r="G28" s="75"/>
      <c r="H28" s="77"/>
      <c r="I28" s="93"/>
      <c r="R28" s="66"/>
    </row>
    <row r="29" spans="2:18" s="65" customFormat="1" ht="15">
      <c r="B29" s="22">
        <f>IF(ROWS(B$23:B29)&gt;C$14,"",(B$14)+ROWS(B$23:B29)-1)</f>
        <v>43097</v>
      </c>
      <c r="C29" s="75"/>
      <c r="D29" s="22"/>
      <c r="E29" s="75"/>
      <c r="F29" s="75"/>
      <c r="G29" s="75"/>
      <c r="H29" s="77"/>
      <c r="I29" s="93"/>
      <c r="R29" s="66"/>
    </row>
    <row r="30" spans="2:18" s="36" customFormat="1" ht="15">
      <c r="B30" s="22">
        <f>IF(ROWS(B$23:B30)&gt;C$14,"",(B$14)+ROWS(B$23:B30)-1)</f>
        <v>43098</v>
      </c>
      <c r="C30" s="67"/>
      <c r="D30" s="68"/>
      <c r="E30" s="68"/>
      <c r="F30" s="68"/>
      <c r="G30" s="68"/>
      <c r="H30" s="58"/>
      <c r="I30" s="93"/>
      <c r="L30" s="65"/>
    </row>
    <row r="31" spans="2:18" s="36" customFormat="1" ht="15.75">
      <c r="B31" s="86" t="s">
        <v>60</v>
      </c>
      <c r="C31" s="49"/>
      <c r="D31" s="100"/>
      <c r="E31" s="100"/>
      <c r="F31" s="87" t="s">
        <v>62</v>
      </c>
      <c r="G31" s="94"/>
      <c r="H31" s="79" t="str">
        <f>IFERROR(VLOOKUP($D$31,E133:F136,2,FALSE),"")</f>
        <v/>
      </c>
      <c r="I31" s="55" t="str">
        <f>IFERROR(G31*H31,"")</f>
        <v/>
      </c>
    </row>
    <row r="32" spans="2:18" s="36" customFormat="1" ht="3.95" customHeight="1">
      <c r="B32" s="27"/>
      <c r="C32" s="27"/>
    </row>
    <row r="33" spans="2:9" s="47" customFormat="1" ht="15" customHeight="1">
      <c r="B33" s="54" t="s">
        <v>57</v>
      </c>
      <c r="C33" s="28"/>
      <c r="D33" s="28"/>
      <c r="E33" s="106">
        <f>IFERROR(E14*B2*MIN(7,C14),"")</f>
        <v>0</v>
      </c>
      <c r="F33" s="106"/>
      <c r="G33" s="103" t="s">
        <v>15</v>
      </c>
      <c r="H33" s="103"/>
      <c r="I33" s="60">
        <f>SUM(I23:I31)+E33</f>
        <v>0</v>
      </c>
    </row>
    <row r="34" spans="2:9" s="36" customFormat="1" ht="2.1" customHeight="1">
      <c r="H34" s="38"/>
      <c r="I34" s="56"/>
    </row>
    <row r="35" spans="2:9" s="53" customFormat="1" ht="14.1" customHeight="1" thickBot="1">
      <c r="B35" s="39" t="s">
        <v>30</v>
      </c>
      <c r="C35" s="39" t="s">
        <v>29</v>
      </c>
      <c r="D35" s="39"/>
      <c r="E35" s="40"/>
      <c r="F35" s="41"/>
      <c r="G35" s="40"/>
      <c r="H35" s="42" t="s">
        <v>59</v>
      </c>
      <c r="I35" s="57" t="s">
        <v>58</v>
      </c>
    </row>
    <row r="36" spans="2:9" s="2" customFormat="1" ht="3.95" customHeight="1" thickBot="1">
      <c r="B36" s="6"/>
      <c r="C36" s="6"/>
      <c r="D36" s="6"/>
      <c r="E36" s="7"/>
      <c r="F36" s="7"/>
      <c r="G36" s="7"/>
      <c r="H36" s="7"/>
      <c r="I36" s="7"/>
    </row>
    <row r="37" spans="2:9" s="47" customFormat="1" ht="15" customHeight="1" thickBot="1">
      <c r="B37" s="85" t="s">
        <v>73</v>
      </c>
      <c r="C37" s="82"/>
      <c r="D37" s="108" t="s">
        <v>79</v>
      </c>
      <c r="E37" s="108"/>
      <c r="F37" s="108"/>
      <c r="G37" s="108"/>
      <c r="H37" s="108"/>
      <c r="I37" s="108"/>
    </row>
    <row r="38" spans="2:9" s="36" customFormat="1" ht="2.1" customHeight="1" thickBot="1">
      <c r="B38" s="61"/>
      <c r="C38" s="61"/>
      <c r="D38" s="48"/>
    </row>
    <row r="39" spans="2:9" s="47" customFormat="1" ht="15" customHeight="1" thickBot="1">
      <c r="B39" s="84" t="s">
        <v>28</v>
      </c>
      <c r="C39" s="83"/>
      <c r="D39" s="95"/>
      <c r="E39" s="95"/>
      <c r="F39" s="95"/>
      <c r="G39" s="95"/>
      <c r="H39" s="95"/>
      <c r="I39" s="95"/>
    </row>
    <row r="40" spans="2:9" s="48" customFormat="1" ht="3.95" customHeight="1" thickBot="1">
      <c r="B40" s="6"/>
      <c r="C40" s="6"/>
      <c r="D40" s="6"/>
      <c r="E40" s="6"/>
      <c r="F40" s="6"/>
      <c r="G40" s="6"/>
      <c r="H40" s="6"/>
      <c r="I40" s="6"/>
    </row>
    <row r="41" spans="2:9" s="47" customFormat="1" ht="15" customHeight="1">
      <c r="B41" s="112" t="s">
        <v>74</v>
      </c>
      <c r="C41" s="112"/>
      <c r="D41" s="112"/>
      <c r="E41" s="112"/>
      <c r="F41" s="112"/>
      <c r="G41" s="112"/>
      <c r="H41" s="112"/>
      <c r="I41" s="112"/>
    </row>
    <row r="42" spans="2:9" s="36" customFormat="1" ht="2.1" customHeight="1"/>
    <row r="43" spans="2:9" s="18" customFormat="1" ht="15" customHeight="1">
      <c r="B43" s="62" t="s">
        <v>55</v>
      </c>
      <c r="C43" s="43"/>
    </row>
    <row r="44" spans="2:9" s="18" customFormat="1" ht="15">
      <c r="B44" s="63" t="s">
        <v>56</v>
      </c>
      <c r="C44" s="24"/>
      <c r="D44" s="44"/>
      <c r="E44" s="44"/>
      <c r="F44" s="44"/>
      <c r="G44" s="44"/>
      <c r="H44" s="44"/>
    </row>
    <row r="45" spans="2:9" s="18" customFormat="1" ht="15.75" thickBot="1">
      <c r="B45" s="64" t="s">
        <v>38</v>
      </c>
      <c r="C45" s="45"/>
      <c r="D45" s="46"/>
      <c r="E45" s="46"/>
      <c r="F45" s="46"/>
      <c r="G45" s="46"/>
      <c r="H45" s="46"/>
      <c r="I45" s="40"/>
    </row>
    <row r="46" spans="2:9" ht="3.95" customHeight="1"/>
    <row r="47" spans="2:9" s="20" customFormat="1" ht="15" customHeight="1">
      <c r="B47" s="111" t="s">
        <v>24</v>
      </c>
      <c r="C47" s="111"/>
      <c r="D47" s="111"/>
      <c r="E47" s="111"/>
      <c r="F47" s="111"/>
      <c r="G47" s="111"/>
      <c r="H47" s="21"/>
      <c r="I47" s="21"/>
    </row>
    <row r="48" spans="2:9" s="2" customFormat="1" ht="2.1" customHeight="1">
      <c r="B48" s="8"/>
      <c r="C48" s="8"/>
      <c r="D48" s="8"/>
      <c r="E48" s="8"/>
      <c r="F48" s="8"/>
      <c r="G48" s="8"/>
    </row>
    <row r="49" spans="2:14" s="17" customFormat="1" ht="15">
      <c r="B49" s="29" t="s">
        <v>31</v>
      </c>
      <c r="C49" s="30"/>
      <c r="D49" s="115">
        <f>B23-3</f>
        <v>43088</v>
      </c>
      <c r="E49" s="116"/>
      <c r="F49" s="31" t="s">
        <v>39</v>
      </c>
      <c r="G49" s="32"/>
      <c r="H49" s="33"/>
      <c r="I49" s="34" t="s">
        <v>32</v>
      </c>
    </row>
    <row r="50" spans="2:14" s="18" customFormat="1" ht="15">
      <c r="B50" s="69" t="s">
        <v>33</v>
      </c>
      <c r="C50" s="69"/>
      <c r="D50" s="117">
        <f>B23-2</f>
        <v>43089</v>
      </c>
      <c r="E50" s="117"/>
      <c r="F50" s="70" t="s">
        <v>40</v>
      </c>
      <c r="G50" s="70"/>
      <c r="H50" s="70"/>
      <c r="I50" s="71">
        <f>H23</f>
        <v>0</v>
      </c>
    </row>
    <row r="51" spans="2:14" s="16" customFormat="1" ht="2.1" customHeight="1"/>
    <row r="52" spans="2:14" s="16" customFormat="1" ht="30.75" customHeight="1">
      <c r="B52" s="110" t="s">
        <v>78</v>
      </c>
      <c r="C52" s="110"/>
      <c r="D52" s="110"/>
      <c r="E52" s="110"/>
      <c r="F52" s="110"/>
      <c r="G52" s="110"/>
      <c r="H52" s="110"/>
      <c r="I52" s="110"/>
    </row>
    <row r="53" spans="2:14" s="16" customFormat="1" ht="2.1" customHeight="1">
      <c r="B53" s="23"/>
      <c r="C53" s="23"/>
      <c r="D53" s="23"/>
      <c r="E53" s="23"/>
      <c r="F53" s="23"/>
      <c r="G53" s="23"/>
      <c r="H53" s="23"/>
      <c r="I53" s="23"/>
    </row>
    <row r="54" spans="2:14" s="16" customFormat="1" ht="15" customHeight="1">
      <c r="B54" s="23" t="s">
        <v>20</v>
      </c>
      <c r="C54" s="23"/>
      <c r="D54" s="23"/>
      <c r="E54" s="23"/>
      <c r="F54" s="23"/>
      <c r="G54" s="23"/>
      <c r="H54" s="23"/>
      <c r="I54" s="23"/>
    </row>
    <row r="55" spans="2:14" s="16" customFormat="1" ht="15" customHeight="1">
      <c r="B55" s="113" t="s">
        <v>77</v>
      </c>
      <c r="C55" s="113"/>
      <c r="D55" s="113"/>
      <c r="E55" s="23"/>
      <c r="F55" s="23"/>
      <c r="G55" s="23"/>
      <c r="H55" s="23"/>
      <c r="I55" s="23"/>
    </row>
    <row r="56" spans="2:14" s="16" customFormat="1" ht="15" customHeight="1">
      <c r="B56" s="114" t="s">
        <v>23</v>
      </c>
      <c r="C56" s="114"/>
      <c r="D56" s="114"/>
      <c r="E56" s="114"/>
      <c r="F56" s="114"/>
      <c r="G56" s="23"/>
      <c r="H56" s="23"/>
      <c r="I56" s="23"/>
    </row>
    <row r="64" spans="2:14" ht="15">
      <c r="M64" s="14"/>
      <c r="N64" s="10"/>
    </row>
    <row r="65" spans="2:14" ht="15">
      <c r="M65" s="14"/>
      <c r="N65" s="10"/>
    </row>
    <row r="66" spans="2:14" ht="15">
      <c r="M66" s="14"/>
      <c r="N66" s="10"/>
    </row>
    <row r="67" spans="2:14" ht="15">
      <c r="M67" s="14"/>
      <c r="N67" s="10"/>
    </row>
    <row r="68" spans="2:14" ht="15">
      <c r="M68" s="14"/>
      <c r="N68" s="10"/>
    </row>
    <row r="79" spans="2:14" hidden="1"/>
    <row r="80" spans="2:14" ht="15" hidden="1" customHeight="1">
      <c r="B80" s="109" t="str">
        <f>CONCATENATE(B10," - ",C10," - ",C5," - ",TEXT(B23,"dd.mm.aaa"))</f>
        <v>RSVA Nº -  -  - 22.12.2017</v>
      </c>
      <c r="C80" s="109"/>
      <c r="D80" s="109"/>
      <c r="E80" s="109"/>
      <c r="F80" s="109"/>
      <c r="G80" s="109"/>
      <c r="H80" s="109"/>
      <c r="I80" s="109"/>
    </row>
    <row r="81" spans="2:2" hidden="1"/>
    <row r="82" spans="2:2" hidden="1">
      <c r="B82" s="1" t="s">
        <v>1</v>
      </c>
    </row>
    <row r="83" spans="2:2" hidden="1">
      <c r="B83" s="1" t="s">
        <v>25</v>
      </c>
    </row>
    <row r="84" spans="2:2" hidden="1"/>
    <row r="85" spans="2:2" hidden="1"/>
    <row r="86" spans="2:2" hidden="1"/>
    <row r="87" spans="2:2" hidden="1"/>
    <row r="88" spans="2:2" hidden="1">
      <c r="B88" s="1" t="s">
        <v>12</v>
      </c>
    </row>
    <row r="89" spans="2:2" hidden="1">
      <c r="B89" s="1" t="s">
        <v>6</v>
      </c>
    </row>
    <row r="90" spans="2:2" hidden="1">
      <c r="B90" s="1" t="s">
        <v>45</v>
      </c>
    </row>
    <row r="91" spans="2:2" hidden="1">
      <c r="B91" s="1" t="s">
        <v>49</v>
      </c>
    </row>
    <row r="92" spans="2:2" hidden="1">
      <c r="B92" s="1" t="s">
        <v>50</v>
      </c>
    </row>
    <row r="93" spans="2:2" hidden="1">
      <c r="B93" s="1" t="s">
        <v>46</v>
      </c>
    </row>
    <row r="94" spans="2:2" hidden="1">
      <c r="B94" s="1" t="s">
        <v>47</v>
      </c>
    </row>
    <row r="95" spans="2:2" hidden="1">
      <c r="B95" s="1" t="s">
        <v>26</v>
      </c>
    </row>
    <row r="96" spans="2:2" hidden="1">
      <c r="B96" s="1" t="s">
        <v>2</v>
      </c>
    </row>
    <row r="97" spans="2:2" hidden="1">
      <c r="B97" s="1" t="s">
        <v>3</v>
      </c>
    </row>
    <row r="98" spans="2:2" hidden="1">
      <c r="B98" s="1" t="s">
        <v>51</v>
      </c>
    </row>
    <row r="99" spans="2:2" hidden="1">
      <c r="B99" s="1" t="s">
        <v>4</v>
      </c>
    </row>
    <row r="100" spans="2:2" hidden="1">
      <c r="B100" s="1" t="s">
        <v>5</v>
      </c>
    </row>
    <row r="101" spans="2:2" hidden="1"/>
    <row r="102" spans="2:2" hidden="1"/>
    <row r="103" spans="2:2" hidden="1"/>
    <row r="104" spans="2:2" hidden="1"/>
    <row r="105" spans="2:2" hidden="1">
      <c r="B105" s="1" t="s">
        <v>12</v>
      </c>
    </row>
    <row r="106" spans="2:2" hidden="1">
      <c r="B106" s="1" t="s">
        <v>14</v>
      </c>
    </row>
    <row r="107" spans="2:2" hidden="1">
      <c r="B107" s="1" t="s">
        <v>7</v>
      </c>
    </row>
    <row r="108" spans="2:2" hidden="1">
      <c r="B108" s="1" t="s">
        <v>8</v>
      </c>
    </row>
    <row r="109" spans="2:2" hidden="1">
      <c r="B109" s="1" t="s">
        <v>16</v>
      </c>
    </row>
    <row r="110" spans="2:2" hidden="1">
      <c r="B110" s="1" t="s">
        <v>17</v>
      </c>
    </row>
    <row r="111" spans="2:2" hidden="1">
      <c r="B111" s="1" t="s">
        <v>34</v>
      </c>
    </row>
    <row r="112" spans="2:2" hidden="1">
      <c r="B112" s="1" t="s">
        <v>35</v>
      </c>
    </row>
    <row r="113" spans="2:4" hidden="1">
      <c r="B113" s="1" t="s">
        <v>36</v>
      </c>
    </row>
    <row r="114" spans="2:4" hidden="1">
      <c r="B114" s="1" t="s">
        <v>37</v>
      </c>
    </row>
    <row r="115" spans="2:4" hidden="1">
      <c r="B115" s="1" t="s">
        <v>27</v>
      </c>
    </row>
    <row r="116" spans="2:4" hidden="1">
      <c r="B116" s="1" t="s">
        <v>53</v>
      </c>
      <c r="D116" s="1" t="s">
        <v>54</v>
      </c>
    </row>
    <row r="117" spans="2:4" hidden="1"/>
    <row r="118" spans="2:4" hidden="1"/>
    <row r="119" spans="2:4" hidden="1"/>
    <row r="120" spans="2:4" hidden="1"/>
    <row r="121" spans="2:4" hidden="1"/>
    <row r="122" spans="2:4" hidden="1">
      <c r="B122" s="1" t="s">
        <v>12</v>
      </c>
    </row>
    <row r="123" spans="2:4" hidden="1">
      <c r="B123" s="1" t="s">
        <v>10</v>
      </c>
    </row>
    <row r="124" spans="2:4" hidden="1">
      <c r="B124" s="1" t="s">
        <v>9</v>
      </c>
    </row>
    <row r="125" spans="2:4" hidden="1">
      <c r="B125" s="1" t="s">
        <v>11</v>
      </c>
    </row>
    <row r="126" spans="2:4" hidden="1">
      <c r="B126" s="1" t="s">
        <v>18</v>
      </c>
    </row>
    <row r="127" spans="2:4" hidden="1">
      <c r="B127" s="1" t="s">
        <v>19</v>
      </c>
    </row>
    <row r="128" spans="2:4" hidden="1"/>
    <row r="129" spans="2:6" hidden="1"/>
    <row r="130" spans="2:6" hidden="1"/>
    <row r="131" spans="2:6" hidden="1">
      <c r="B131" s="1" t="s">
        <v>13</v>
      </c>
    </row>
    <row r="132" spans="2:6" hidden="1"/>
    <row r="133" spans="2:6" hidden="1">
      <c r="E133" s="1" t="s">
        <v>12</v>
      </c>
      <c r="F133" s="1">
        <v>0</v>
      </c>
    </row>
    <row r="134" spans="2:6" hidden="1">
      <c r="B134" s="1" t="s">
        <v>77</v>
      </c>
      <c r="E134" s="1" t="s">
        <v>61</v>
      </c>
      <c r="F134" s="5">
        <v>15</v>
      </c>
    </row>
    <row r="135" spans="2:6" hidden="1">
      <c r="E135" s="1" t="s">
        <v>10</v>
      </c>
      <c r="F135" s="5">
        <v>25</v>
      </c>
    </row>
    <row r="136" spans="2:6" hidden="1">
      <c r="E136" s="1" t="s">
        <v>9</v>
      </c>
      <c r="F136" s="5">
        <v>18</v>
      </c>
    </row>
    <row r="137" spans="2:6" hidden="1"/>
    <row r="138" spans="2:6" hidden="1"/>
  </sheetData>
  <sheetProtection password="EBD0" sheet="1" scenarios="1" selectLockedCells="1"/>
  <sortState ref="B130:B135">
    <sortCondition ref="B130"/>
  </sortState>
  <mergeCells count="22">
    <mergeCell ref="B80:I80"/>
    <mergeCell ref="B52:I52"/>
    <mergeCell ref="B47:G47"/>
    <mergeCell ref="B41:I41"/>
    <mergeCell ref="B55:D55"/>
    <mergeCell ref="B56:F56"/>
    <mergeCell ref="D49:E49"/>
    <mergeCell ref="D50:E50"/>
    <mergeCell ref="D39:I39"/>
    <mergeCell ref="C5:H5"/>
    <mergeCell ref="C10:D10"/>
    <mergeCell ref="H14:I14"/>
    <mergeCell ref="D17:F17"/>
    <mergeCell ref="D31:E31"/>
    <mergeCell ref="B8:I8"/>
    <mergeCell ref="B7:I7"/>
    <mergeCell ref="G33:H33"/>
    <mergeCell ref="B17:C17"/>
    <mergeCell ref="B19:G19"/>
    <mergeCell ref="E33:F33"/>
    <mergeCell ref="H12:I12"/>
    <mergeCell ref="D37:I37"/>
  </mergeCells>
  <dataValidations count="5">
    <dataValidation type="list" allowBlank="1" showInputMessage="1" showErrorMessage="1" sqref="B55:D55">
      <formula1>$B$134:$B$139</formula1>
    </dataValidation>
    <dataValidation type="list" allowBlank="1" showInputMessage="1" showErrorMessage="1" sqref="D31">
      <formula1>$E$133:$E$136</formula1>
    </dataValidation>
    <dataValidation type="list" allowBlank="1" showInputMessage="1" showErrorMessage="1" sqref="D17">
      <formula1>Tipo</formula1>
    </dataValidation>
    <dataValidation type="list" allowBlank="1" showInputMessage="1" showErrorMessage="1" sqref="H14">
      <formula1>$B$105:$B$115</formula1>
    </dataValidation>
    <dataValidation type="list" allowBlank="1" showInputMessage="1" showErrorMessage="1" sqref="B5">
      <formula1>$B$82:$B$83</formula1>
    </dataValidation>
  </dataValidations>
  <pageMargins left="0.19685039370078741" right="0.19685039370078741" top="0.35433070866141736" bottom="0.35433070866141736" header="0.31496062992125984" footer="0.31496062992125984"/>
  <pageSetup paperSize="9" scale="9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4:B10"/>
  <sheetViews>
    <sheetView workbookViewId="0">
      <selection activeCell="B13" sqref="B13"/>
    </sheetView>
  </sheetViews>
  <sheetFormatPr defaultColWidth="11.42578125" defaultRowHeight="15"/>
  <cols>
    <col min="1" max="1" width="14" customWidth="1"/>
    <col min="2" max="2" width="46.5703125" customWidth="1"/>
    <col min="3" max="3" width="37.7109375" customWidth="1"/>
  </cols>
  <sheetData>
    <row r="4" spans="1:2" ht="132" customHeight="1">
      <c r="A4" s="12" t="s">
        <v>49</v>
      </c>
      <c r="B4" s="9" t="s">
        <v>66</v>
      </c>
    </row>
    <row r="5" spans="1:2" ht="132" customHeight="1">
      <c r="A5" s="13" t="s">
        <v>50</v>
      </c>
      <c r="B5" s="26" t="s">
        <v>67</v>
      </c>
    </row>
    <row r="6" spans="1:2" ht="132" customHeight="1">
      <c r="A6" s="11" t="s">
        <v>26</v>
      </c>
      <c r="B6" s="26" t="s">
        <v>68</v>
      </c>
    </row>
    <row r="7" spans="1:2" ht="132" customHeight="1">
      <c r="A7" s="14" t="s">
        <v>51</v>
      </c>
      <c r="B7" s="26" t="s">
        <v>69</v>
      </c>
    </row>
    <row r="8" spans="1:2" ht="132" customHeight="1">
      <c r="A8" s="14" t="s">
        <v>6</v>
      </c>
      <c r="B8" s="9" t="s">
        <v>70</v>
      </c>
    </row>
    <row r="9" spans="1:2" ht="132" customHeight="1">
      <c r="A9" s="13" t="s">
        <v>63</v>
      </c>
      <c r="B9" s="26" t="s">
        <v>71</v>
      </c>
    </row>
    <row r="10" spans="1:2" ht="132" customHeight="1">
      <c r="A10" s="12" t="s">
        <v>64</v>
      </c>
      <c r="B10" s="9" t="s">
        <v>72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Descr</vt:lpstr>
      <vt:lpstr>Tipo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</dc:creator>
  <cp:lastModifiedBy>JOSE-X</cp:lastModifiedBy>
  <cp:lastPrinted>2017-11-14T09:18:44Z</cp:lastPrinted>
  <dcterms:created xsi:type="dcterms:W3CDTF">2015-10-25T21:11:40Z</dcterms:created>
  <dcterms:modified xsi:type="dcterms:W3CDTF">2017-11-15T07:34:34Z</dcterms:modified>
</cp:coreProperties>
</file>