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 \ARCHIVOS BORRAR\"/>
    </mc:Choice>
  </mc:AlternateContent>
  <bookViews>
    <workbookView xWindow="0" yWindow="0" windowWidth="12150" windowHeight="89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D33" i="1" s="1"/>
  <c r="J31" i="1"/>
  <c r="I31" i="1"/>
  <c r="H31" i="1"/>
  <c r="G31" i="1"/>
  <c r="F31" i="1"/>
  <c r="E31" i="1"/>
  <c r="D31" i="1"/>
  <c r="E30" i="1"/>
  <c r="F8" i="1"/>
  <c r="F9" i="1" s="1"/>
  <c r="E32" i="1" l="1"/>
  <c r="E33" i="1" s="1"/>
  <c r="F30" i="1"/>
  <c r="F32" i="1" l="1"/>
  <c r="F33" i="1" s="1"/>
  <c r="G30" i="1"/>
  <c r="H30" i="1" l="1"/>
  <c r="G32" i="1"/>
  <c r="G33" i="1" s="1"/>
  <c r="I30" i="1" l="1"/>
  <c r="H32" i="1"/>
  <c r="H33" i="1" s="1"/>
  <c r="J30" i="1" l="1"/>
  <c r="I32" i="1"/>
  <c r="I33" i="1" s="1"/>
  <c r="K30" i="1" l="1"/>
  <c r="J32" i="1"/>
  <c r="J33" i="1" s="1"/>
  <c r="K32" i="1"/>
  <c r="K33" i="1" s="1"/>
  <c r="L30" i="1" l="1"/>
  <c r="L32" i="1"/>
  <c r="L33" i="1" s="1"/>
  <c r="M30" i="1" l="1"/>
  <c r="N30" i="1" l="1"/>
  <c r="M32" i="1"/>
  <c r="M33" i="1" s="1"/>
  <c r="O30" i="1" l="1"/>
  <c r="N32" i="1"/>
  <c r="N33" i="1" s="1"/>
  <c r="O32" i="1"/>
  <c r="O33" i="1" s="1"/>
</calcChain>
</file>

<file path=xl/sharedStrings.xml><?xml version="1.0" encoding="utf-8"?>
<sst xmlns="http://schemas.openxmlformats.org/spreadsheetml/2006/main" count="20" uniqueCount="20">
  <si>
    <t xml:space="preserve">POBLACION MENOR DE UN AÑO:         </t>
  </si>
  <si>
    <t>PROMEDIO MENSUAL DE VACUNACION:</t>
  </si>
  <si>
    <t>MESES</t>
  </si>
  <si>
    <t>ENERO</t>
  </si>
  <si>
    <t>FEBR.</t>
  </si>
  <si>
    <t>MARZO</t>
  </si>
  <si>
    <t>ABRIL</t>
  </si>
  <si>
    <t>MAYO</t>
  </si>
  <si>
    <t>JUNIO</t>
  </si>
  <si>
    <t xml:space="preserve">JULIO </t>
  </si>
  <si>
    <t>AGOST.</t>
  </si>
  <si>
    <t>SEPT.</t>
  </si>
  <si>
    <t>OCT.</t>
  </si>
  <si>
    <t>NOVIEM.</t>
  </si>
  <si>
    <t>DICIEM.</t>
  </si>
  <si>
    <t>BCG</t>
  </si>
  <si>
    <t>META MENS. ACUM.</t>
  </si>
  <si>
    <t>Nº VACUNADOS</t>
  </si>
  <si>
    <t>ACUMULADO</t>
  </si>
  <si>
    <t>% ACUMULADO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</si>
</sst>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65" formatCode="0.0"/>
  </numFmts>
  <fonts count="12" x14ac:knownFonts="1">
    <font>
      <sz val="10"/>
      <color theme="1"/>
      <name val="Times New Roman"/>
      <family val="2"/>
    </font>
    <font>
      <sz val="10"/>
      <name val="Courier"/>
      <family val="3"/>
    </font>
    <font>
      <b/>
      <sz val="11"/>
      <name val="Arial Narrow"/>
      <family val="2"/>
    </font>
    <font>
      <b/>
      <sz val="11"/>
      <name val="Arial"/>
      <family val="2"/>
    </font>
    <font>
      <sz val="12"/>
      <name val="Arial Narrow"/>
      <family val="2"/>
    </font>
    <font>
      <sz val="12"/>
      <name val="Arial"/>
      <family val="2"/>
    </font>
    <font>
      <b/>
      <sz val="10"/>
      <color indexed="18"/>
      <name val="Arial Narrow"/>
      <family val="2"/>
    </font>
    <font>
      <b/>
      <sz val="12"/>
      <name val="Lucida Console"/>
      <family val="3"/>
    </font>
    <font>
      <b/>
      <sz val="10"/>
      <color indexed="8"/>
      <name val="Arial Narrow"/>
      <family val="2"/>
    </font>
    <font>
      <sz val="11"/>
      <color indexed="8"/>
      <name val="Arial"/>
      <family val="2"/>
    </font>
    <font>
      <sz val="10"/>
      <color indexed="10"/>
      <name val="Arial Narrow"/>
      <family val="2"/>
    </font>
    <font>
      <sz val="11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</fills>
  <borders count="1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2" borderId="0" xfId="1" applyFill="1" applyProtection="1"/>
    <xf numFmtId="0" fontId="2" fillId="2" borderId="0" xfId="1" applyFont="1" applyFill="1" applyAlignment="1" applyProtection="1">
      <alignment horizontal="left"/>
    </xf>
    <xf numFmtId="164" fontId="3" fillId="2" borderId="0" xfId="1" applyNumberFormat="1" applyFont="1" applyFill="1" applyProtection="1"/>
    <xf numFmtId="0" fontId="4" fillId="2" borderId="0" xfId="1" applyFont="1" applyFill="1" applyAlignment="1" applyProtection="1">
      <alignment horizontal="left"/>
    </xf>
    <xf numFmtId="164" fontId="5" fillId="2" borderId="0" xfId="1" applyNumberFormat="1" applyFont="1" applyFill="1" applyProtection="1"/>
    <xf numFmtId="165" fontId="1" fillId="0" borderId="0" xfId="1" applyNumberFormat="1" applyProtection="1"/>
    <xf numFmtId="0" fontId="1" fillId="0" borderId="0" xfId="1" applyProtection="1"/>
    <xf numFmtId="164" fontId="5" fillId="0" borderId="0" xfId="1" applyNumberFormat="1" applyFont="1" applyProtection="1"/>
    <xf numFmtId="0" fontId="6" fillId="3" borderId="1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 textRotation="90" wrapText="1"/>
    </xf>
    <xf numFmtId="0" fontId="8" fillId="0" borderId="5" xfId="1" applyFont="1" applyFill="1" applyBorder="1" applyAlignment="1" applyProtection="1"/>
    <xf numFmtId="164" fontId="9" fillId="0" borderId="6" xfId="1" applyNumberFormat="1" applyFont="1" applyFill="1" applyBorder="1" applyProtection="1"/>
    <xf numFmtId="164" fontId="9" fillId="0" borderId="7" xfId="1" applyNumberFormat="1" applyFont="1" applyFill="1" applyBorder="1" applyProtection="1"/>
    <xf numFmtId="0" fontId="7" fillId="4" borderId="8" xfId="1" applyFont="1" applyFill="1" applyBorder="1" applyAlignment="1" applyProtection="1">
      <alignment horizontal="center" vertical="center" textRotation="90" wrapText="1"/>
    </xf>
    <xf numFmtId="0" fontId="8" fillId="0" borderId="9" xfId="1" applyFont="1" applyFill="1" applyBorder="1" applyAlignment="1" applyProtection="1"/>
    <xf numFmtId="164" fontId="9" fillId="0" borderId="9" xfId="1" applyNumberFormat="1" applyFont="1" applyFill="1" applyBorder="1" applyProtection="1"/>
    <xf numFmtId="164" fontId="9" fillId="0" borderId="10" xfId="1" applyNumberFormat="1" applyFont="1" applyFill="1" applyBorder="1" applyProtection="1"/>
    <xf numFmtId="0" fontId="7" fillId="4" borderId="11" xfId="1" applyFont="1" applyFill="1" applyBorder="1" applyAlignment="1" applyProtection="1">
      <alignment horizontal="center" vertical="center" textRotation="90" wrapText="1"/>
    </xf>
    <xf numFmtId="0" fontId="10" fillId="0" borderId="5" xfId="1" applyFont="1" applyFill="1" applyBorder="1" applyAlignment="1" applyProtection="1">
      <alignment horizontal="center"/>
    </xf>
    <xf numFmtId="165" fontId="11" fillId="0" borderId="6" xfId="1" applyNumberFormat="1" applyFont="1" applyFill="1" applyBorder="1" applyProtection="1"/>
  </cellXfs>
  <cellStyles count="2">
    <cellStyle name="Normal" xfId="0" builtinId="0"/>
    <cellStyle name="Normal_forvac GUAYAS-20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972065144973405E-2"/>
          <c:y val="4.2216419838711869E-2"/>
          <c:w val="0.93285586392121755"/>
          <c:h val="0.9182058047493403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8080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[1]GRAFICAS!$D$31:$O$31</c:f>
              <c:numCache>
                <c:formatCode>0.0</c:formatCode>
                <c:ptCount val="12"/>
                <c:pt idx="0">
                  <c:v>6.4064027812986639</c:v>
                </c:pt>
                <c:pt idx="1">
                  <c:v>12.354688009270996</c:v>
                </c:pt>
                <c:pt idx="2">
                  <c:v>19.059863107956396</c:v>
                </c:pt>
                <c:pt idx="3">
                  <c:v>26.156158331220801</c:v>
                </c:pt>
                <c:pt idx="4">
                  <c:v>32.779850070618913</c:v>
                </c:pt>
                <c:pt idx="5">
                  <c:v>40.129649078332669</c:v>
                </c:pt>
                <c:pt idx="6">
                  <c:v>47.350885452504258</c:v>
                </c:pt>
                <c:pt idx="7">
                  <c:v>47.350885452504258</c:v>
                </c:pt>
                <c:pt idx="8">
                  <c:v>47.350885452504258</c:v>
                </c:pt>
                <c:pt idx="9">
                  <c:v>47.350885452504258</c:v>
                </c:pt>
                <c:pt idx="10">
                  <c:v>47.350885452504258</c:v>
                </c:pt>
                <c:pt idx="11">
                  <c:v>47.350885452504258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474784"/>
        <c:axId val="266470864"/>
      </c:lineChart>
      <c:catAx>
        <c:axId val="2664747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6647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47086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Lucida Console"/>
                    <a:ea typeface="Lucida Console"/>
                    <a:cs typeface="Lucida Console"/>
                  </a:defRPr>
                </a:pPr>
                <a:r>
                  <a:rPr lang="es-EC"/>
                  <a:t>PORCENTAJES</a:t>
                </a:r>
              </a:p>
            </c:rich>
          </c:tx>
          <c:layout>
            <c:manualLayout>
              <c:xMode val="edge"/>
              <c:yMode val="edge"/>
              <c:x val="1.1638272488666191E-2"/>
              <c:y val="0.348285674816963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66474784"/>
        <c:crosses val="autoZero"/>
        <c:crossBetween val="between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12700">
      <a:solidFill>
        <a:schemeClr val="bg1">
          <a:lumMod val="65000"/>
        </a:schemeClr>
      </a:solidFill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/>
    <c:pageMargins b="1" l="0.75000000000001465" r="0.75000000000001465" t="1" header="0" footer="0"/>
    <c:pageSetup orientation="landscape" horizontalDpi="120" verticalDpi="14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175532</xdr:colOff>
      <xdr:row>9</xdr:row>
      <xdr:rowOff>153761</xdr:rowOff>
    </xdr:from>
    <xdr:to>
      <xdr:col>14</xdr:col>
      <xdr:colOff>51707</xdr:colOff>
      <xdr:row>27</xdr:row>
      <xdr:rowOff>210911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ificacion10\Documents\richard%20NARVAEZ\ENI\FORVAC%20SISTEMA%20DE%20INFORMACION%202014-2015\BASES%20PARA%20%20DISTRITOS%20ZONA%205%20-%202015\INDICADORES%20ZONA%205%202015%20PA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AS"/>
      <sheetName val="PLIS"/>
      <sheetName val="DISTRITOS"/>
      <sheetName val="Cob&gt;1a"/>
      <sheetName val="Cob 12-23m"/>
    </sheetNames>
    <sheetDataSet>
      <sheetData sheetId="0">
        <row r="31">
          <cell r="D31">
            <v>6.4064027812986639</v>
          </cell>
          <cell r="E31">
            <v>12.354688009270996</v>
          </cell>
          <cell r="F31">
            <v>19.059863107956396</v>
          </cell>
          <cell r="G31">
            <v>26.156158331220801</v>
          </cell>
          <cell r="H31">
            <v>32.779850070618913</v>
          </cell>
          <cell r="I31">
            <v>40.129649078332669</v>
          </cell>
          <cell r="J31">
            <v>47.350885452504258</v>
          </cell>
          <cell r="K31">
            <v>47.350885452504258</v>
          </cell>
          <cell r="L31">
            <v>47.350885452504258</v>
          </cell>
          <cell r="M31">
            <v>47.350885452504258</v>
          </cell>
          <cell r="N31">
            <v>47.350885452504258</v>
          </cell>
          <cell r="O31">
            <v>47.350885452504258</v>
          </cell>
        </row>
      </sheetData>
      <sheetData sheetId="1">
        <row r="11">
          <cell r="D11">
            <v>55226</v>
          </cell>
        </row>
        <row r="13">
          <cell r="G13">
            <v>3632</v>
          </cell>
          <cell r="H13">
            <v>2830</v>
          </cell>
          <cell r="I13">
            <v>3666</v>
          </cell>
          <cell r="L13">
            <v>3431</v>
          </cell>
          <cell r="M13">
            <v>3122</v>
          </cell>
          <cell r="N13">
            <v>3845</v>
          </cell>
          <cell r="S13">
            <v>3736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O34"/>
  <sheetViews>
    <sheetView tabSelected="1" zoomScale="55" zoomScaleNormal="55" workbookViewId="0">
      <selection activeCell="B7" sqref="B7:O33"/>
    </sheetView>
  </sheetViews>
  <sheetFormatPr baseColWidth="10" defaultRowHeight="12.75" x14ac:dyDescent="0.2"/>
  <sheetData>
    <row r="7" spans="2:15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ht="16.5" x14ac:dyDescent="0.3">
      <c r="B8" s="1"/>
      <c r="C8" s="2" t="s">
        <v>0</v>
      </c>
      <c r="D8" s="1"/>
      <c r="E8" s="1"/>
      <c r="F8" s="3">
        <f>+[1]PLIS!D11</f>
        <v>55226</v>
      </c>
      <c r="G8" s="1"/>
      <c r="H8" s="1"/>
      <c r="I8" s="1"/>
      <c r="J8" s="1"/>
      <c r="K8" s="1"/>
      <c r="L8" s="1"/>
      <c r="M8" s="1"/>
      <c r="N8" s="1"/>
      <c r="O8" s="1"/>
    </row>
    <row r="9" spans="2:15" ht="16.5" x14ac:dyDescent="0.3">
      <c r="B9" s="1"/>
      <c r="C9" s="2" t="s">
        <v>1</v>
      </c>
      <c r="D9" s="1"/>
      <c r="E9" s="1"/>
      <c r="F9" s="3">
        <f>+F8/12</f>
        <v>4602.166666666667</v>
      </c>
      <c r="G9" s="1"/>
      <c r="H9" s="1"/>
      <c r="I9" s="1"/>
      <c r="J9" s="1"/>
      <c r="K9" s="1"/>
      <c r="L9" s="1"/>
      <c r="M9" s="1"/>
      <c r="N9" s="1"/>
      <c r="O9" s="1"/>
    </row>
    <row r="10" spans="2:15" ht="15.75" x14ac:dyDescent="0.25">
      <c r="B10" s="1"/>
      <c r="C10" s="4"/>
      <c r="D10" s="1"/>
      <c r="E10" s="1"/>
      <c r="F10" s="5"/>
      <c r="G10" s="1"/>
      <c r="H10" s="1"/>
      <c r="I10" s="1"/>
      <c r="J10" s="1"/>
      <c r="K10" s="1"/>
      <c r="L10" s="1"/>
      <c r="M10" s="1"/>
      <c r="N10" s="1"/>
      <c r="O10" s="1"/>
    </row>
    <row r="11" spans="2:15" ht="15.75" x14ac:dyDescent="0.25">
      <c r="B11" s="1"/>
      <c r="C11" s="4"/>
      <c r="D11" s="6"/>
      <c r="E11" s="7"/>
      <c r="F11" s="8"/>
      <c r="G11" s="7"/>
      <c r="H11" s="7"/>
      <c r="I11" s="7"/>
      <c r="J11" s="7"/>
      <c r="K11" s="7"/>
      <c r="L11" s="7"/>
      <c r="M11" s="7"/>
      <c r="N11" s="7"/>
      <c r="O11" s="7"/>
    </row>
    <row r="12" spans="2:15" ht="15.75" x14ac:dyDescent="0.25">
      <c r="B12" s="1"/>
      <c r="C12" s="4"/>
      <c r="D12" s="7"/>
      <c r="E12" s="7"/>
      <c r="F12" s="8"/>
      <c r="G12" s="7"/>
      <c r="H12" s="7"/>
      <c r="I12" s="7"/>
      <c r="J12" s="7"/>
      <c r="K12" s="7"/>
      <c r="L12" s="7"/>
      <c r="M12" s="7"/>
      <c r="N12" s="7"/>
      <c r="O12" s="7"/>
    </row>
    <row r="13" spans="2:15" ht="15.75" x14ac:dyDescent="0.25">
      <c r="B13" s="1"/>
      <c r="C13" s="4"/>
      <c r="D13" s="7"/>
      <c r="E13" s="7"/>
      <c r="F13" s="8"/>
      <c r="G13" s="7"/>
      <c r="H13" s="7"/>
      <c r="I13" s="7"/>
      <c r="J13" s="7"/>
      <c r="K13" s="7"/>
      <c r="L13" s="7"/>
      <c r="M13" s="7"/>
      <c r="N13" s="7"/>
      <c r="O13" s="7"/>
    </row>
    <row r="14" spans="2:15" ht="15.75" x14ac:dyDescent="0.25">
      <c r="B14" s="1"/>
      <c r="C14" s="4"/>
      <c r="D14" s="7"/>
      <c r="E14" s="7"/>
      <c r="F14" s="8"/>
      <c r="G14" s="7"/>
      <c r="H14" s="7"/>
      <c r="I14" s="7"/>
      <c r="J14" s="7"/>
      <c r="K14" s="7"/>
      <c r="L14" s="7"/>
      <c r="M14" s="7"/>
      <c r="N14" s="7"/>
      <c r="O14" s="7"/>
    </row>
    <row r="15" spans="2:15" ht="15.75" x14ac:dyDescent="0.25">
      <c r="B15" s="1"/>
      <c r="C15" s="4"/>
      <c r="D15" s="7"/>
      <c r="E15" s="7"/>
      <c r="F15" s="8"/>
      <c r="G15" s="7"/>
      <c r="H15" s="7"/>
      <c r="I15" s="7"/>
      <c r="J15" s="7"/>
      <c r="K15" s="7"/>
      <c r="L15" s="7"/>
      <c r="M15" s="7"/>
      <c r="N15" s="7"/>
      <c r="O15" s="7"/>
    </row>
    <row r="16" spans="2:15" ht="15.75" x14ac:dyDescent="0.25">
      <c r="B16" s="1"/>
      <c r="C16" s="4"/>
      <c r="D16" s="7"/>
      <c r="E16" s="7"/>
      <c r="F16" s="8"/>
      <c r="G16" s="7"/>
      <c r="H16" s="7"/>
      <c r="I16" s="7"/>
      <c r="J16" s="7"/>
      <c r="K16" s="7"/>
      <c r="L16" s="7"/>
      <c r="M16" s="7"/>
      <c r="N16" s="7"/>
      <c r="O16" s="7"/>
    </row>
    <row r="17" spans="2:15" ht="15.75" x14ac:dyDescent="0.25">
      <c r="B17" s="1"/>
      <c r="C17" s="4"/>
      <c r="D17" s="7"/>
      <c r="E17" s="7"/>
      <c r="F17" s="8"/>
      <c r="G17" s="7"/>
      <c r="H17" s="7"/>
      <c r="I17" s="7"/>
      <c r="J17" s="7"/>
      <c r="K17" s="7"/>
      <c r="L17" s="7"/>
      <c r="M17" s="7"/>
      <c r="N17" s="7"/>
      <c r="O17" s="7"/>
    </row>
    <row r="18" spans="2:15" ht="15.75" x14ac:dyDescent="0.25">
      <c r="B18" s="1"/>
      <c r="C18" s="4"/>
      <c r="D18" s="7"/>
      <c r="E18" s="7"/>
      <c r="F18" s="8"/>
      <c r="G18" s="7"/>
      <c r="H18" s="7"/>
      <c r="I18" s="7"/>
      <c r="J18" s="7"/>
      <c r="K18" s="7"/>
      <c r="L18" s="7"/>
      <c r="M18" s="7"/>
      <c r="N18" s="7"/>
      <c r="O18" s="7"/>
    </row>
    <row r="19" spans="2:15" ht="15.75" x14ac:dyDescent="0.25">
      <c r="B19" s="1"/>
      <c r="C19" s="4"/>
      <c r="D19" s="7"/>
      <c r="E19" s="7"/>
      <c r="F19" s="8"/>
      <c r="G19" s="7"/>
      <c r="H19" s="7"/>
      <c r="I19" s="7"/>
      <c r="J19" s="7"/>
      <c r="K19" s="7"/>
      <c r="L19" s="7"/>
      <c r="M19" s="7"/>
      <c r="N19" s="7"/>
      <c r="O19" s="7"/>
    </row>
    <row r="20" spans="2:15" ht="15.75" x14ac:dyDescent="0.25">
      <c r="B20" s="1"/>
      <c r="C20" s="4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</row>
    <row r="21" spans="2:15" ht="15.75" x14ac:dyDescent="0.25">
      <c r="B21" s="1"/>
      <c r="C21" s="4"/>
      <c r="D21" s="7"/>
      <c r="E21" s="7"/>
      <c r="F21" s="8"/>
      <c r="G21" s="7"/>
      <c r="H21" s="7"/>
      <c r="I21" s="7"/>
      <c r="J21" s="7"/>
      <c r="K21" s="7"/>
      <c r="L21" s="7"/>
      <c r="M21" s="7"/>
      <c r="N21" s="7"/>
      <c r="O21" s="7"/>
    </row>
    <row r="22" spans="2:15" ht="15.75" x14ac:dyDescent="0.25">
      <c r="B22" s="1"/>
      <c r="C22" s="4"/>
      <c r="D22" s="7"/>
      <c r="E22" s="7"/>
      <c r="F22" s="8"/>
      <c r="G22" s="7"/>
      <c r="H22" s="7"/>
      <c r="I22" s="7"/>
      <c r="J22" s="7"/>
      <c r="K22" s="7"/>
      <c r="L22" s="7"/>
      <c r="M22" s="7"/>
      <c r="N22" s="7"/>
      <c r="O22" s="7"/>
    </row>
    <row r="23" spans="2:15" ht="15.75" x14ac:dyDescent="0.25">
      <c r="B23" s="1"/>
      <c r="C23" s="4"/>
      <c r="D23" s="7"/>
      <c r="E23" s="7"/>
      <c r="F23" s="8"/>
      <c r="G23" s="7"/>
      <c r="H23" s="7"/>
      <c r="I23" s="7"/>
      <c r="J23" s="7"/>
      <c r="K23" s="7"/>
      <c r="L23" s="7"/>
      <c r="M23" s="7"/>
      <c r="N23" s="7"/>
      <c r="O23" s="7"/>
    </row>
    <row r="24" spans="2:15" ht="15.75" x14ac:dyDescent="0.25">
      <c r="B24" s="1"/>
      <c r="C24" s="4"/>
      <c r="D24" s="7"/>
      <c r="E24" s="7"/>
      <c r="F24" s="8"/>
      <c r="G24" s="7"/>
      <c r="H24" s="7"/>
      <c r="I24" s="7"/>
      <c r="J24" s="7"/>
      <c r="K24" s="7"/>
      <c r="L24" s="7"/>
      <c r="M24" s="7"/>
      <c r="N24" s="7"/>
      <c r="O24" s="7"/>
    </row>
    <row r="25" spans="2:15" ht="15.75" x14ac:dyDescent="0.25">
      <c r="B25" s="1"/>
      <c r="C25" s="4"/>
      <c r="D25" s="7"/>
      <c r="E25" s="7"/>
      <c r="F25" s="8"/>
      <c r="G25" s="7"/>
      <c r="H25" s="7"/>
      <c r="I25" s="7"/>
      <c r="J25" s="7"/>
      <c r="K25" s="7"/>
      <c r="L25" s="7"/>
      <c r="M25" s="7"/>
      <c r="N25" s="7"/>
      <c r="O25" s="7"/>
    </row>
    <row r="26" spans="2:15" ht="15.75" x14ac:dyDescent="0.25">
      <c r="B26" s="1"/>
      <c r="C26" s="4"/>
      <c r="D26" s="7"/>
      <c r="E26" s="7"/>
      <c r="F26" s="8"/>
      <c r="G26" s="7"/>
      <c r="H26" s="7"/>
      <c r="I26" s="7"/>
      <c r="J26" s="7"/>
      <c r="K26" s="7"/>
      <c r="L26" s="7"/>
      <c r="M26" s="7"/>
      <c r="N26" s="7"/>
      <c r="O26" s="7"/>
    </row>
    <row r="27" spans="2:15" ht="15.75" x14ac:dyDescent="0.25">
      <c r="B27" s="1"/>
      <c r="C27" s="4"/>
      <c r="D27" s="7"/>
      <c r="E27" s="7"/>
      <c r="F27" s="8"/>
      <c r="G27" s="7"/>
      <c r="H27" s="7"/>
      <c r="I27" s="7"/>
      <c r="J27" s="7"/>
      <c r="K27" s="7"/>
      <c r="L27" s="7"/>
      <c r="M27" s="7"/>
      <c r="N27" s="7"/>
      <c r="O27" s="7"/>
    </row>
    <row r="28" spans="2:15" ht="13.5" thickBot="1" x14ac:dyDescent="0.25">
      <c r="B28" s="1"/>
      <c r="C28" s="1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2:15" ht="14.25" thickTop="1" thickBot="1" x14ac:dyDescent="0.25">
      <c r="B29" s="7"/>
      <c r="C29" s="9" t="s">
        <v>2</v>
      </c>
      <c r="D29" s="10" t="s">
        <v>3</v>
      </c>
      <c r="E29" s="10" t="s">
        <v>4</v>
      </c>
      <c r="F29" s="10" t="s">
        <v>5</v>
      </c>
      <c r="G29" s="10" t="s">
        <v>6</v>
      </c>
      <c r="H29" s="10" t="s">
        <v>7</v>
      </c>
      <c r="I29" s="10" t="s">
        <v>8</v>
      </c>
      <c r="J29" s="10" t="s">
        <v>9</v>
      </c>
      <c r="K29" s="10" t="s">
        <v>10</v>
      </c>
      <c r="L29" s="10" t="s">
        <v>11</v>
      </c>
      <c r="M29" s="10" t="s">
        <v>12</v>
      </c>
      <c r="N29" s="10" t="s">
        <v>13</v>
      </c>
      <c r="O29" s="11" t="s">
        <v>14</v>
      </c>
    </row>
    <row r="30" spans="2:15" ht="15" thickTop="1" x14ac:dyDescent="0.2">
      <c r="B30" s="12" t="s">
        <v>15</v>
      </c>
      <c r="C30" s="13" t="s">
        <v>16</v>
      </c>
      <c r="D30" s="14">
        <v>8.3333333333333339</v>
      </c>
      <c r="E30" s="14">
        <f>D30+D30</f>
        <v>16.666666666666668</v>
      </c>
      <c r="F30" s="14">
        <f>E30+D30</f>
        <v>25</v>
      </c>
      <c r="G30" s="14">
        <f>F30+D30</f>
        <v>33.333333333333336</v>
      </c>
      <c r="H30" s="14">
        <f>G30+D30</f>
        <v>41.666666666666671</v>
      </c>
      <c r="I30" s="14">
        <f>H30+D30</f>
        <v>50.000000000000007</v>
      </c>
      <c r="J30" s="14">
        <f>I30+D30</f>
        <v>58.333333333333343</v>
      </c>
      <c r="K30" s="14">
        <f>J30+D30</f>
        <v>66.666666666666671</v>
      </c>
      <c r="L30" s="14">
        <f>K30+D30</f>
        <v>75</v>
      </c>
      <c r="M30" s="14">
        <f>L30+D30</f>
        <v>83.333333333333329</v>
      </c>
      <c r="N30" s="14">
        <f>M30+D30</f>
        <v>91.666666666666657</v>
      </c>
      <c r="O30" s="15">
        <f>N30+D30</f>
        <v>99.999999999999986</v>
      </c>
    </row>
    <row r="31" spans="2:15" ht="14.25" x14ac:dyDescent="0.2">
      <c r="B31" s="16"/>
      <c r="C31" s="17" t="s">
        <v>17</v>
      </c>
      <c r="D31" s="18">
        <f>+[1]PLIS!G13</f>
        <v>3632</v>
      </c>
      <c r="E31" s="18">
        <f>+[1]PLIS!H13</f>
        <v>2830</v>
      </c>
      <c r="F31" s="18">
        <f>+[1]PLIS!I13</f>
        <v>3666</v>
      </c>
      <c r="G31" s="18">
        <f>+[1]PLIS!L13</f>
        <v>3431</v>
      </c>
      <c r="H31" s="18">
        <f>+[1]PLIS!M13</f>
        <v>3122</v>
      </c>
      <c r="I31" s="18">
        <f>+[1]PLIS!N13</f>
        <v>3845</v>
      </c>
      <c r="J31" s="18">
        <f>+[1]PLIS!S13</f>
        <v>3736</v>
      </c>
      <c r="K31" s="18"/>
      <c r="L31" s="18"/>
      <c r="M31" s="18"/>
      <c r="N31" s="18"/>
      <c r="O31" s="19"/>
    </row>
    <row r="32" spans="2:15" ht="14.25" x14ac:dyDescent="0.2">
      <c r="B32" s="16"/>
      <c r="C32" s="13" t="s">
        <v>18</v>
      </c>
      <c r="D32" s="14">
        <f>SUM(D31)</f>
        <v>3632</v>
      </c>
      <c r="E32" s="14">
        <f>SUM($D$29:E31)</f>
        <v>6487</v>
      </c>
      <c r="F32" s="14">
        <f>SUM($D$29:F31)</f>
        <v>10178</v>
      </c>
      <c r="G32" s="14">
        <f>SUM($D$29:G31)</f>
        <v>13642.333333333334</v>
      </c>
      <c r="H32" s="14">
        <f>SUM($D$29:H31)</f>
        <v>16806</v>
      </c>
      <c r="I32" s="14">
        <f>SUM($D$29:I31)</f>
        <v>20701</v>
      </c>
      <c r="J32" s="14">
        <f>SUM($D$29:J31)</f>
        <v>24495.333333333336</v>
      </c>
      <c r="K32" s="14">
        <f>SUM($D$29:K31)</f>
        <v>24562</v>
      </c>
      <c r="L32" s="14">
        <f>SUM($D$29:L31)</f>
        <v>24637</v>
      </c>
      <c r="M32" s="14">
        <f>SUM($D$29:M31)</f>
        <v>24720.333333333336</v>
      </c>
      <c r="N32" s="14">
        <f>SUM($D$29:N31)</f>
        <v>24812</v>
      </c>
      <c r="O32" s="15">
        <f>SUM($D$29:O31)</f>
        <v>24912</v>
      </c>
    </row>
    <row r="33" spans="2:15" ht="15" thickBot="1" x14ac:dyDescent="0.25">
      <c r="B33" s="20"/>
      <c r="C33" s="21" t="s">
        <v>19</v>
      </c>
      <c r="D33" s="22">
        <f>+D32*100/F8</f>
        <v>6.5766124651432296</v>
      </c>
      <c r="E33" s="22">
        <f>+E32*100/F8</f>
        <v>11.746278926592547</v>
      </c>
      <c r="F33" s="22">
        <f>+F32*100/F8</f>
        <v>18.429725129468004</v>
      </c>
      <c r="G33" s="22">
        <f>+G32*100/F8</f>
        <v>24.702736633711176</v>
      </c>
      <c r="H33" s="22">
        <f>+H32*100/F8</f>
        <v>30.431318581827401</v>
      </c>
      <c r="I33" s="22">
        <f>+I32*100/F8</f>
        <v>37.484156013471917</v>
      </c>
      <c r="J33" s="22">
        <f>+J32*100/F8</f>
        <v>44.354712152488567</v>
      </c>
      <c r="K33" s="22">
        <f>+K32*100/F8</f>
        <v>44.475428240321591</v>
      </c>
      <c r="L33" s="22">
        <f>+L32*100/F8</f>
        <v>44.611233839133739</v>
      </c>
      <c r="M33" s="22">
        <f>+M32*100/F8</f>
        <v>44.762128948925024</v>
      </c>
      <c r="N33" s="22">
        <f>+N32*100/F8</f>
        <v>44.928113569695434</v>
      </c>
      <c r="O33" s="22">
        <f>+O32*100/F8</f>
        <v>45.109187701444974</v>
      </c>
    </row>
    <row r="34" spans="2:15" ht="13.5" thickTop="1" x14ac:dyDescent="0.2"/>
  </sheetData>
  <mergeCells count="1">
    <mergeCell ref="B30:B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PLANIFICACION10</dc:creator>
  <cp:lastModifiedBy>PLANIFICACION10</cp:lastModifiedBy>
  <dcterms:created xsi:type="dcterms:W3CDTF">2017-01-04T20:10:40Z</dcterms:created>
  <dcterms:modified xsi:type="dcterms:W3CDTF">2017-01-04T20:11:28Z</dcterms:modified>
</cp:coreProperties>
</file>