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7635" windowHeight="13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15" i="1" l="1"/>
  <c r="C14" i="1"/>
  <c r="C13" i="1"/>
  <c r="C12" i="1"/>
  <c r="C11" i="1"/>
  <c r="C10" i="1"/>
  <c r="G2" i="1" l="1"/>
</calcChain>
</file>

<file path=xl/sharedStrings.xml><?xml version="1.0" encoding="utf-8"?>
<sst xmlns="http://schemas.openxmlformats.org/spreadsheetml/2006/main" count="130" uniqueCount="73">
  <si>
    <t>PN</t>
  </si>
  <si>
    <t>Description</t>
  </si>
  <si>
    <t>Monthly Demand</t>
  </si>
  <si>
    <t>Actions</t>
  </si>
  <si>
    <t>On time/Late (green/Red)</t>
  </si>
  <si>
    <t>PO's Placed</t>
  </si>
  <si>
    <t>Actual DOH</t>
  </si>
  <si>
    <t>Total DOH (including Po's)</t>
  </si>
  <si>
    <t>QUALIFIED H0140JL-02</t>
  </si>
  <si>
    <t>UOM</t>
  </si>
  <si>
    <t>Pound</t>
  </si>
  <si>
    <t>Cover until (month)</t>
  </si>
  <si>
    <t>Bi-weekly meetings with Eng/QA</t>
  </si>
  <si>
    <t>220309 (new item 260187)</t>
  </si>
  <si>
    <t>Depuy Lid</t>
  </si>
  <si>
    <t>N/A</t>
  </si>
  <si>
    <t xml:space="preserve">257603 (new item 260405) </t>
  </si>
  <si>
    <t>Depuy Lid XL</t>
  </si>
  <si>
    <t>220309 (Mangar changing location with new formula 260187)</t>
  </si>
  <si>
    <t>Depuy IFU</t>
  </si>
  <si>
    <t>Proveedor cambio la manufactura, aviso en Enero.</t>
  </si>
  <si>
    <t>Cable Platino</t>
  </si>
  <si>
    <t>.5 oz</t>
  </si>
  <si>
    <t>Validate SLM; Need support from Eng.</t>
  </si>
  <si>
    <t>243320</t>
  </si>
  <si>
    <t>POLYIMIDE TUBE 510 - I</t>
  </si>
  <si>
    <t>243321</t>
  </si>
  <si>
    <t>POLYIMIDE TUBING 400 - 0.5</t>
  </si>
  <si>
    <t>243329</t>
  </si>
  <si>
    <t>POLYIMIDE TUBE 1.18 X 1.22</t>
  </si>
  <si>
    <t>243333</t>
  </si>
  <si>
    <t>PTFE ID POLYIMIDE TUBE LUMEN ID=0.0450 IN 450-I</t>
  </si>
  <si>
    <t>243334</t>
  </si>
  <si>
    <t>BLACK POLYIMIDE TUBING 660 - I</t>
  </si>
  <si>
    <t>243337</t>
  </si>
  <si>
    <t>FO PROXIMAL CH1 - CH2</t>
  </si>
  <si>
    <t>243350</t>
  </si>
  <si>
    <t>FO PROXIMAL CH3</t>
  </si>
  <si>
    <t>243360</t>
  </si>
  <si>
    <t>FO DISTAL CH1 - CH2 - CH3</t>
  </si>
  <si>
    <t>THERMAL TRANSFER PAPER</t>
  </si>
  <si>
    <t>TRN mtl ETA 02/03</t>
  </si>
  <si>
    <t>in house fiber to be FDA approved by 2nd week of February // virgen fiber in house</t>
  </si>
  <si>
    <t>3X project to be implemented by 2nd week of Feb</t>
  </si>
  <si>
    <t>Raul</t>
  </si>
  <si>
    <t>Lily</t>
  </si>
  <si>
    <t>Buyer</t>
  </si>
  <si>
    <t>HEAT SHRINK TUBING 0.115"</t>
  </si>
  <si>
    <t>EA</t>
  </si>
  <si>
    <t>Supplier have inventory until 2017</t>
  </si>
  <si>
    <t>TUBING, PVC (SPIKE ASSEMBLY)</t>
  </si>
  <si>
    <t>FT</t>
  </si>
  <si>
    <t>Material OH</t>
  </si>
  <si>
    <t>TUBING, PVC (FLOW RESTRICTOR)</t>
  </si>
  <si>
    <t>TUBING, PVC(.229 ID X .309 OD</t>
  </si>
  <si>
    <t>TUBING C-FLEX BALLOON</t>
  </si>
  <si>
    <t>Animal residue free colorant requested to supplier</t>
  </si>
  <si>
    <t>RESIN, POLYSTYRENE</t>
  </si>
  <si>
    <t>Fluid OZ</t>
  </si>
  <si>
    <t>ea</t>
  </si>
  <si>
    <t>WHITE THERMAL TRANSFER LABEL</t>
  </si>
  <si>
    <t>THERMAL TRANSFER LABEL, POUCH</t>
  </si>
  <si>
    <t>THERMAL TRANSFER LABEL, POUCH PAPER</t>
  </si>
  <si>
    <t>INFO LABEL FOR HX.</t>
  </si>
  <si>
    <t>LABEL 3-7/8 X 2-7/8</t>
  </si>
  <si>
    <t>Lily/Vero</t>
  </si>
  <si>
    <t>See email attached FW Trapezoid discussion - Meeting notes.msg</t>
  </si>
  <si>
    <t>ASSY, 304SS WIRE, COIL, (WELDED)</t>
  </si>
  <si>
    <t>see email bi weekly meeting to follow up the status</t>
  </si>
  <si>
    <t>Next Revision</t>
  </si>
  <si>
    <t>Status</t>
  </si>
  <si>
    <t>Vero</t>
  </si>
  <si>
    <t>Karina/Gerardo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</si>
</sst>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0" fillId="4" borderId="1" xfId="0" applyFill="1" applyBorder="1"/>
    <xf numFmtId="2" fontId="0" fillId="0" borderId="1" xfId="0" applyNumberFormat="1" applyBorder="1"/>
    <xf numFmtId="1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16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AppData/Local/Microsoft/Windows/Temporary%20Internet%20Files/Content.Outlook/EA806INQ/FW%20Trapezoid%20discussion%20-%20Meeting%20notes.msg" TargetMode="External"/><Relationship Id="rId1" Type="http://schemas.openxmlformats.org/officeDocument/2006/relationships/hyperlink" Target="../AppData/Local/Microsoft/Windows/Temporary%20Internet%20Files/Content.Outlook/Endurant/RE%20Incoming%20Inspection%20EVO%20Wire%20Qualification%20-%203%20Proposals%20Follow%20Up%20meeting%20(Please%20Confirm%20Attendance).m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85" zoomScaleNormal="85" workbookViewId="0">
      <selection activeCell="H16" sqref="H16"/>
    </sheetView>
  </sheetViews>
  <sheetFormatPr defaultColWidth="99" defaultRowHeight="15" x14ac:dyDescent="0.25"/>
  <cols>
    <col min="1" max="1" width="8.42578125" customWidth="1"/>
    <col min="2" max="2" width="34.85546875" customWidth="1"/>
    <col min="3" max="3" width="16.5703125" bestFit="1" customWidth="1"/>
    <col min="4" max="4" width="8.28515625" bestFit="1" customWidth="1"/>
    <col min="5" max="5" width="11" bestFit="1" customWidth="1"/>
    <col min="6" max="6" width="10.28515625" customWidth="1"/>
    <col min="7" max="7" width="10.42578125" customWidth="1"/>
    <col min="8" max="8" width="18.7109375" bestFit="1" customWidth="1"/>
    <col min="9" max="9" width="14.7109375" bestFit="1" customWidth="1"/>
    <col min="10" max="10" width="13" hidden="1" customWidth="1"/>
    <col min="11" max="12" width="10.28515625" customWidth="1"/>
    <col min="13" max="13" width="78.28515625" customWidth="1"/>
    <col min="14" max="46" width="8.28515625" customWidth="1"/>
  </cols>
  <sheetData>
    <row r="1" spans="1:13" s="13" customFormat="1" ht="45" x14ac:dyDescent="0.25">
      <c r="A1" s="12" t="s">
        <v>0</v>
      </c>
      <c r="B1" s="12" t="s">
        <v>1</v>
      </c>
      <c r="C1" s="12" t="s">
        <v>2</v>
      </c>
      <c r="D1" s="12" t="s">
        <v>9</v>
      </c>
      <c r="E1" s="12" t="s">
        <v>6</v>
      </c>
      <c r="F1" s="12" t="s">
        <v>5</v>
      </c>
      <c r="G1" s="12" t="s">
        <v>7</v>
      </c>
      <c r="H1" s="12" t="s">
        <v>11</v>
      </c>
      <c r="I1" s="12" t="s">
        <v>46</v>
      </c>
      <c r="J1" s="12" t="s">
        <v>4</v>
      </c>
      <c r="K1" s="12" t="s">
        <v>69</v>
      </c>
      <c r="L1" s="12" t="s">
        <v>70</v>
      </c>
      <c r="M1" s="12" t="s">
        <v>3</v>
      </c>
    </row>
    <row r="2" spans="1:13" x14ac:dyDescent="0.25">
      <c r="A2" s="2">
        <v>209282</v>
      </c>
      <c r="B2" s="1" t="s">
        <v>8</v>
      </c>
      <c r="C2" s="1">
        <v>20</v>
      </c>
      <c r="D2" s="1" t="s">
        <v>10</v>
      </c>
      <c r="E2" s="1">
        <v>95</v>
      </c>
      <c r="F2" s="1">
        <v>50</v>
      </c>
      <c r="G2" s="1">
        <f>E2+F2</f>
        <v>145</v>
      </c>
      <c r="H2" s="15">
        <v>42552</v>
      </c>
      <c r="I2" s="1" t="s">
        <v>44</v>
      </c>
      <c r="J2" s="7"/>
      <c r="K2" s="14">
        <v>42444</v>
      </c>
      <c r="L2" s="1" t="str">
        <f ca="1">IF(K2&lt;TODAY(),"DUE","Not Due")</f>
        <v>Not Due</v>
      </c>
      <c r="M2" s="1" t="s">
        <v>68</v>
      </c>
    </row>
    <row r="3" spans="1:13" x14ac:dyDescent="0.25">
      <c r="A3" s="2">
        <v>105883</v>
      </c>
      <c r="B3" s="1" t="s">
        <v>67</v>
      </c>
      <c r="C3" s="1">
        <v>6000</v>
      </c>
      <c r="D3" s="1" t="s">
        <v>48</v>
      </c>
      <c r="E3" s="1">
        <v>979</v>
      </c>
      <c r="F3" s="1">
        <v>1500</v>
      </c>
      <c r="G3" s="1">
        <f t="shared" ref="G3:G28" si="0">E3+F3</f>
        <v>2479</v>
      </c>
      <c r="H3" s="15">
        <v>42566</v>
      </c>
      <c r="I3" s="1" t="s">
        <v>71</v>
      </c>
      <c r="J3" s="9"/>
      <c r="K3" s="14">
        <v>42456</v>
      </c>
      <c r="L3" s="1" t="str">
        <f t="shared" ref="L3:L28" ca="1" si="1">IF(K3&lt;TODAY(),"DUE","Not Due")</f>
        <v>Not Due</v>
      </c>
      <c r="M3" s="1" t="s">
        <v>66</v>
      </c>
    </row>
    <row r="4" spans="1:13" x14ac:dyDescent="0.25">
      <c r="A4" s="2">
        <v>125308</v>
      </c>
      <c r="B4" s="1" t="s">
        <v>47</v>
      </c>
      <c r="C4" s="1">
        <v>300</v>
      </c>
      <c r="D4" s="1" t="s">
        <v>48</v>
      </c>
      <c r="E4" s="10">
        <v>47.133333333333326</v>
      </c>
      <c r="F4" s="1">
        <v>1000</v>
      </c>
      <c r="G4" s="1">
        <f t="shared" si="0"/>
        <v>1047.1333333333332</v>
      </c>
      <c r="H4" s="15">
        <v>42553.8</v>
      </c>
      <c r="I4" s="1" t="s">
        <v>44</v>
      </c>
      <c r="J4" s="7"/>
      <c r="K4" s="14">
        <v>42444</v>
      </c>
      <c r="L4" s="1" t="str">
        <f t="shared" ca="1" si="1"/>
        <v>Not Due</v>
      </c>
      <c r="M4" s="6" t="s">
        <v>49</v>
      </c>
    </row>
    <row r="5" spans="1:13" x14ac:dyDescent="0.25">
      <c r="A5" s="2">
        <v>125306</v>
      </c>
      <c r="B5" s="1" t="s">
        <v>50</v>
      </c>
      <c r="C5" s="1">
        <v>337</v>
      </c>
      <c r="D5" s="1" t="s">
        <v>51</v>
      </c>
      <c r="E5" s="10">
        <v>3544.9258160237387</v>
      </c>
      <c r="F5" s="1">
        <v>0</v>
      </c>
      <c r="G5" s="1">
        <f t="shared" si="0"/>
        <v>3544.9258160237387</v>
      </c>
      <c r="H5" s="15">
        <v>45984.925816023737</v>
      </c>
      <c r="I5" s="1" t="s">
        <v>44</v>
      </c>
      <c r="J5" s="7"/>
      <c r="K5" s="14">
        <v>42451</v>
      </c>
      <c r="L5" s="1" t="str">
        <f t="shared" ca="1" si="1"/>
        <v>Not Due</v>
      </c>
      <c r="M5" s="1" t="s">
        <v>52</v>
      </c>
    </row>
    <row r="6" spans="1:13" x14ac:dyDescent="0.25">
      <c r="A6" s="2">
        <v>125313</v>
      </c>
      <c r="B6" s="1" t="s">
        <v>53</v>
      </c>
      <c r="C6" s="1">
        <v>12</v>
      </c>
      <c r="D6" s="1" t="s">
        <v>48</v>
      </c>
      <c r="E6" s="10">
        <v>5006.666666666667</v>
      </c>
      <c r="F6" s="1">
        <v>0</v>
      </c>
      <c r="G6" s="1">
        <f t="shared" si="0"/>
        <v>5006.666666666667</v>
      </c>
      <c r="H6" s="15">
        <v>47446.666666666664</v>
      </c>
      <c r="I6" s="1" t="s">
        <v>44</v>
      </c>
      <c r="J6" s="7"/>
      <c r="K6" s="14">
        <v>42458</v>
      </c>
      <c r="L6" s="1" t="str">
        <f t="shared" ca="1" si="1"/>
        <v>Not Due</v>
      </c>
      <c r="M6" s="1" t="s">
        <v>52</v>
      </c>
    </row>
    <row r="7" spans="1:13" x14ac:dyDescent="0.25">
      <c r="A7" s="2">
        <v>125317</v>
      </c>
      <c r="B7" s="1" t="s">
        <v>54</v>
      </c>
      <c r="C7" s="1">
        <v>45</v>
      </c>
      <c r="D7" s="1" t="s">
        <v>51</v>
      </c>
      <c r="E7" s="10">
        <v>1206.2222222222222</v>
      </c>
      <c r="F7" s="1">
        <v>0</v>
      </c>
      <c r="G7" s="1">
        <f t="shared" si="0"/>
        <v>1206.2222222222222</v>
      </c>
      <c r="H7" s="15">
        <v>43646.222222222219</v>
      </c>
      <c r="I7" s="1" t="s">
        <v>44</v>
      </c>
      <c r="J7" s="7"/>
      <c r="K7" s="14">
        <v>42444</v>
      </c>
      <c r="L7" s="1" t="str">
        <f t="shared" ca="1" si="1"/>
        <v>Not Due</v>
      </c>
      <c r="M7" s="1" t="s">
        <v>52</v>
      </c>
    </row>
    <row r="8" spans="1:13" x14ac:dyDescent="0.25">
      <c r="A8" s="2">
        <v>125312</v>
      </c>
      <c r="B8" s="1" t="s">
        <v>55</v>
      </c>
      <c r="C8" s="1">
        <v>50</v>
      </c>
      <c r="D8" s="1" t="s">
        <v>51</v>
      </c>
      <c r="E8" s="10">
        <v>301.60000000000002</v>
      </c>
      <c r="F8" s="1">
        <v>0</v>
      </c>
      <c r="G8" s="1">
        <f t="shared" si="0"/>
        <v>301.60000000000002</v>
      </c>
      <c r="H8" s="15">
        <v>42741.599999999999</v>
      </c>
      <c r="I8" s="1" t="s">
        <v>44</v>
      </c>
      <c r="J8" s="7"/>
      <c r="K8" s="14">
        <v>42451</v>
      </c>
      <c r="L8" s="1" t="str">
        <f t="shared" ca="1" si="1"/>
        <v>Not Due</v>
      </c>
      <c r="M8" s="6" t="s">
        <v>56</v>
      </c>
    </row>
    <row r="9" spans="1:13" x14ac:dyDescent="0.25">
      <c r="A9" s="2">
        <v>125311</v>
      </c>
      <c r="B9" s="1" t="s">
        <v>57</v>
      </c>
      <c r="C9" s="1">
        <v>30</v>
      </c>
      <c r="D9" s="1" t="s">
        <v>58</v>
      </c>
      <c r="E9" s="10">
        <v>1583.3333333333335</v>
      </c>
      <c r="F9" s="1">
        <v>0</v>
      </c>
      <c r="G9" s="1">
        <f t="shared" si="0"/>
        <v>1583.3333333333335</v>
      </c>
      <c r="H9" s="15">
        <v>44023.333333333336</v>
      </c>
      <c r="I9" s="1" t="s">
        <v>44</v>
      </c>
      <c r="J9" s="7"/>
      <c r="K9" s="14">
        <v>42440</v>
      </c>
      <c r="L9" s="1" t="str">
        <f t="shared" ca="1" si="1"/>
        <v>Not Due</v>
      </c>
      <c r="M9" s="1" t="s">
        <v>15</v>
      </c>
    </row>
    <row r="10" spans="1:13" x14ac:dyDescent="0.25">
      <c r="A10" s="2">
        <v>125003</v>
      </c>
      <c r="B10" s="1" t="s">
        <v>60</v>
      </c>
      <c r="C10" s="11">
        <f t="shared" ref="C10:C15" si="2">G10/12</f>
        <v>192.91666666666666</v>
      </c>
      <c r="D10" s="1" t="s">
        <v>59</v>
      </c>
      <c r="E10" s="1">
        <v>2165</v>
      </c>
      <c r="F10" s="1">
        <v>150</v>
      </c>
      <c r="G10" s="1">
        <f t="shared" si="0"/>
        <v>2315</v>
      </c>
      <c r="H10" s="15">
        <v>42705</v>
      </c>
      <c r="I10" s="5" t="s">
        <v>45</v>
      </c>
      <c r="J10" s="7"/>
      <c r="K10" s="14">
        <v>42437</v>
      </c>
      <c r="L10" s="1" t="str">
        <f t="shared" ca="1" si="1"/>
        <v>DUE</v>
      </c>
      <c r="M10" s="1" t="s">
        <v>12</v>
      </c>
    </row>
    <row r="11" spans="1:13" x14ac:dyDescent="0.25">
      <c r="A11" s="2">
        <v>125052</v>
      </c>
      <c r="B11" s="1" t="s">
        <v>61</v>
      </c>
      <c r="C11" s="11">
        <f t="shared" si="2"/>
        <v>17904.25</v>
      </c>
      <c r="D11" s="1" t="s">
        <v>59</v>
      </c>
      <c r="E11" s="1">
        <v>214851</v>
      </c>
      <c r="F11" s="1">
        <v>0</v>
      </c>
      <c r="G11" s="1">
        <f t="shared" si="0"/>
        <v>214851</v>
      </c>
      <c r="H11" s="15">
        <v>42705</v>
      </c>
      <c r="I11" s="5" t="s">
        <v>45</v>
      </c>
      <c r="J11" s="7"/>
      <c r="K11" s="14">
        <v>42443</v>
      </c>
      <c r="L11" s="1" t="str">
        <f t="shared" ca="1" si="1"/>
        <v>Not Due</v>
      </c>
      <c r="M11" s="1" t="s">
        <v>12</v>
      </c>
    </row>
    <row r="12" spans="1:13" x14ac:dyDescent="0.25">
      <c r="A12" s="2">
        <v>125613</v>
      </c>
      <c r="B12" s="1" t="s">
        <v>62</v>
      </c>
      <c r="C12" s="11">
        <f t="shared" si="2"/>
        <v>1.75</v>
      </c>
      <c r="D12" s="1" t="s">
        <v>59</v>
      </c>
      <c r="E12" s="1">
        <v>21</v>
      </c>
      <c r="F12" s="1">
        <v>0</v>
      </c>
      <c r="G12" s="1">
        <f t="shared" si="0"/>
        <v>21</v>
      </c>
      <c r="H12" s="15">
        <v>42705</v>
      </c>
      <c r="I12" s="5" t="s">
        <v>45</v>
      </c>
      <c r="J12" s="7"/>
      <c r="K12" s="14">
        <v>42451</v>
      </c>
      <c r="L12" s="1" t="str">
        <f t="shared" ca="1" si="1"/>
        <v>Not Due</v>
      </c>
      <c r="M12" s="1" t="s">
        <v>12</v>
      </c>
    </row>
    <row r="13" spans="1:13" x14ac:dyDescent="0.25">
      <c r="A13" s="2">
        <v>248606</v>
      </c>
      <c r="B13" s="1" t="s">
        <v>63</v>
      </c>
      <c r="C13" s="11">
        <f t="shared" si="2"/>
        <v>184.91666666666666</v>
      </c>
      <c r="D13" s="1" t="s">
        <v>59</v>
      </c>
      <c r="E13" s="1">
        <v>2165</v>
      </c>
      <c r="F13" s="1">
        <v>54</v>
      </c>
      <c r="G13" s="1">
        <f t="shared" si="0"/>
        <v>2219</v>
      </c>
      <c r="H13" s="15">
        <v>42705</v>
      </c>
      <c r="I13" s="5" t="s">
        <v>45</v>
      </c>
      <c r="J13" s="7"/>
      <c r="K13" s="14">
        <v>42444</v>
      </c>
      <c r="L13" s="1" t="str">
        <f t="shared" ca="1" si="1"/>
        <v>Not Due</v>
      </c>
      <c r="M13" s="1" t="s">
        <v>12</v>
      </c>
    </row>
    <row r="14" spans="1:13" x14ac:dyDescent="0.25">
      <c r="A14" s="2">
        <v>251352</v>
      </c>
      <c r="B14" s="1" t="s">
        <v>64</v>
      </c>
      <c r="C14" s="11">
        <f t="shared" si="2"/>
        <v>8555.25</v>
      </c>
      <c r="D14" s="1" t="s">
        <v>59</v>
      </c>
      <c r="E14" s="1">
        <v>4432</v>
      </c>
      <c r="F14" s="1">
        <v>98231</v>
      </c>
      <c r="G14" s="1">
        <f t="shared" si="0"/>
        <v>102663</v>
      </c>
      <c r="H14" s="15">
        <v>42705</v>
      </c>
      <c r="I14" s="5" t="s">
        <v>45</v>
      </c>
      <c r="J14" s="7"/>
      <c r="K14" s="14">
        <v>42444</v>
      </c>
      <c r="L14" s="1" t="str">
        <f t="shared" ca="1" si="1"/>
        <v>Not Due</v>
      </c>
      <c r="M14" s="1" t="s">
        <v>12</v>
      </c>
    </row>
    <row r="15" spans="1:13" x14ac:dyDescent="0.25">
      <c r="A15" s="2">
        <v>125608</v>
      </c>
      <c r="B15" s="1" t="s">
        <v>40</v>
      </c>
      <c r="C15" s="11">
        <f t="shared" si="2"/>
        <v>113.83333333333333</v>
      </c>
      <c r="D15" s="1" t="s">
        <v>59</v>
      </c>
      <c r="E15" s="1">
        <v>12</v>
      </c>
      <c r="F15" s="1">
        <v>1354</v>
      </c>
      <c r="G15" s="1">
        <f t="shared" si="0"/>
        <v>1366</v>
      </c>
      <c r="H15" s="15">
        <v>42705</v>
      </c>
      <c r="I15" s="5" t="s">
        <v>65</v>
      </c>
      <c r="J15" s="7"/>
      <c r="K15" s="14">
        <v>42438</v>
      </c>
      <c r="L15" s="1" t="str">
        <f t="shared" ca="1" si="1"/>
        <v>DUE</v>
      </c>
      <c r="M15" s="1" t="s">
        <v>12</v>
      </c>
    </row>
    <row r="16" spans="1:13" x14ac:dyDescent="0.25">
      <c r="A16" s="2" t="s">
        <v>13</v>
      </c>
      <c r="B16" s="1" t="s">
        <v>14</v>
      </c>
      <c r="C16" s="3">
        <v>7000</v>
      </c>
      <c r="D16" s="1" t="s">
        <v>59</v>
      </c>
      <c r="E16" s="1">
        <v>267</v>
      </c>
      <c r="F16" s="1">
        <v>0</v>
      </c>
      <c r="G16" s="1">
        <f t="shared" si="0"/>
        <v>267</v>
      </c>
      <c r="H16" s="15">
        <v>42705</v>
      </c>
      <c r="I16" s="5" t="s">
        <v>45</v>
      </c>
      <c r="J16" s="7"/>
      <c r="K16" s="14">
        <v>42444</v>
      </c>
      <c r="L16" s="1" t="str">
        <f t="shared" ca="1" si="1"/>
        <v>Not Due</v>
      </c>
      <c r="M16" s="1"/>
    </row>
    <row r="17" spans="1:13" x14ac:dyDescent="0.25">
      <c r="A17" s="2" t="s">
        <v>16</v>
      </c>
      <c r="B17" s="1" t="s">
        <v>17</v>
      </c>
      <c r="C17" s="1">
        <v>0</v>
      </c>
      <c r="D17" s="1" t="s">
        <v>59</v>
      </c>
      <c r="E17" s="1">
        <v>45</v>
      </c>
      <c r="F17" s="1">
        <v>0</v>
      </c>
      <c r="G17" s="1">
        <f t="shared" si="0"/>
        <v>45</v>
      </c>
      <c r="H17" s="15">
        <v>42684</v>
      </c>
      <c r="I17" s="5" t="s">
        <v>45</v>
      </c>
      <c r="J17" s="7"/>
      <c r="K17" s="14">
        <v>42451</v>
      </c>
      <c r="L17" s="1" t="str">
        <f t="shared" ca="1" si="1"/>
        <v>Not Due</v>
      </c>
      <c r="M17" s="1"/>
    </row>
    <row r="18" spans="1:13" x14ac:dyDescent="0.25">
      <c r="A18" s="2" t="s">
        <v>18</v>
      </c>
      <c r="B18" s="1" t="s">
        <v>14</v>
      </c>
      <c r="C18" s="3">
        <v>7000</v>
      </c>
      <c r="D18" s="1" t="s">
        <v>59</v>
      </c>
      <c r="E18" s="1">
        <v>267</v>
      </c>
      <c r="F18" s="1">
        <v>43</v>
      </c>
      <c r="G18" s="1">
        <f t="shared" si="0"/>
        <v>310</v>
      </c>
      <c r="H18" s="15">
        <v>42719</v>
      </c>
      <c r="I18" s="5" t="s">
        <v>45</v>
      </c>
      <c r="J18" s="7"/>
      <c r="K18" s="14">
        <v>42451</v>
      </c>
      <c r="L18" s="1" t="str">
        <f t="shared" ca="1" si="1"/>
        <v>Not Due</v>
      </c>
      <c r="M18" s="1"/>
    </row>
    <row r="19" spans="1:13" x14ac:dyDescent="0.25">
      <c r="A19" s="2">
        <v>246348</v>
      </c>
      <c r="B19" s="1" t="s">
        <v>19</v>
      </c>
      <c r="C19" s="1">
        <v>1500</v>
      </c>
      <c r="D19" s="1" t="s">
        <v>59</v>
      </c>
      <c r="E19" s="1">
        <v>41</v>
      </c>
      <c r="F19" s="1">
        <v>3245</v>
      </c>
      <c r="G19" s="1">
        <f t="shared" si="0"/>
        <v>3286</v>
      </c>
      <c r="H19" s="15">
        <v>42719</v>
      </c>
      <c r="I19" s="5" t="s">
        <v>45</v>
      </c>
      <c r="J19" s="4"/>
      <c r="K19" s="14">
        <v>42443</v>
      </c>
      <c r="L19" s="1" t="str">
        <f t="shared" ca="1" si="1"/>
        <v>Not Due</v>
      </c>
      <c r="M19" s="6" t="s">
        <v>20</v>
      </c>
    </row>
    <row r="20" spans="1:13" x14ac:dyDescent="0.25">
      <c r="A20" s="2">
        <v>200836</v>
      </c>
      <c r="B20" s="1" t="s">
        <v>21</v>
      </c>
      <c r="C20" s="1" t="s">
        <v>22</v>
      </c>
      <c r="D20" s="1" t="s">
        <v>10</v>
      </c>
      <c r="E20" s="1">
        <v>95</v>
      </c>
      <c r="F20" s="1">
        <v>0</v>
      </c>
      <c r="G20" s="1">
        <f t="shared" si="0"/>
        <v>95</v>
      </c>
      <c r="H20" s="15">
        <v>42719</v>
      </c>
      <c r="I20" s="5" t="s">
        <v>45</v>
      </c>
      <c r="J20" s="9"/>
      <c r="K20" s="14">
        <v>42440</v>
      </c>
      <c r="L20" s="1" t="str">
        <f t="shared" ca="1" si="1"/>
        <v>Not Due</v>
      </c>
      <c r="M20" s="6" t="s">
        <v>23</v>
      </c>
    </row>
    <row r="21" spans="1:13" x14ac:dyDescent="0.25">
      <c r="A21" s="2" t="s">
        <v>24</v>
      </c>
      <c r="B21" s="1" t="s">
        <v>25</v>
      </c>
      <c r="C21" s="1">
        <v>5000</v>
      </c>
      <c r="D21" s="1" t="s">
        <v>51</v>
      </c>
      <c r="E21" s="1">
        <v>4</v>
      </c>
      <c r="F21" s="1">
        <v>687</v>
      </c>
      <c r="G21" s="1">
        <f t="shared" si="0"/>
        <v>691</v>
      </c>
      <c r="H21" s="15">
        <v>42719</v>
      </c>
      <c r="I21" s="1" t="s">
        <v>72</v>
      </c>
      <c r="J21" s="7"/>
      <c r="K21" s="14">
        <v>42451</v>
      </c>
      <c r="L21" s="1" t="str">
        <f t="shared" ca="1" si="1"/>
        <v>Not Due</v>
      </c>
      <c r="M21" s="6" t="s">
        <v>41</v>
      </c>
    </row>
    <row r="22" spans="1:13" x14ac:dyDescent="0.25">
      <c r="A22" s="2" t="s">
        <v>26</v>
      </c>
      <c r="B22" s="1" t="s">
        <v>27</v>
      </c>
      <c r="C22" s="1">
        <v>5000</v>
      </c>
      <c r="D22" s="1" t="s">
        <v>51</v>
      </c>
      <c r="E22" s="1">
        <v>20</v>
      </c>
      <c r="F22" s="1">
        <v>70</v>
      </c>
      <c r="G22" s="1">
        <f t="shared" si="0"/>
        <v>90</v>
      </c>
      <c r="H22" s="15">
        <v>42719</v>
      </c>
      <c r="I22" s="1" t="s">
        <v>72</v>
      </c>
      <c r="J22" s="7"/>
      <c r="K22" s="14">
        <v>42444</v>
      </c>
      <c r="L22" s="1" t="str">
        <f t="shared" ca="1" si="1"/>
        <v>Not Due</v>
      </c>
      <c r="M22" s="6" t="s">
        <v>41</v>
      </c>
    </row>
    <row r="23" spans="1:13" x14ac:dyDescent="0.25">
      <c r="A23" s="2" t="s">
        <v>28</v>
      </c>
      <c r="B23" s="1" t="s">
        <v>29</v>
      </c>
      <c r="C23" s="1">
        <v>26000</v>
      </c>
      <c r="D23" s="1" t="s">
        <v>51</v>
      </c>
      <c r="E23" s="1">
        <v>16</v>
      </c>
      <c r="F23" s="1">
        <v>0</v>
      </c>
      <c r="G23" s="1">
        <f t="shared" si="0"/>
        <v>16</v>
      </c>
      <c r="H23" s="15">
        <v>42755</v>
      </c>
      <c r="I23" s="1" t="s">
        <v>72</v>
      </c>
      <c r="J23" s="7"/>
      <c r="K23" s="14">
        <v>42451</v>
      </c>
      <c r="L23" s="1" t="str">
        <f t="shared" ca="1" si="1"/>
        <v>Not Due</v>
      </c>
      <c r="M23" s="6" t="s">
        <v>41</v>
      </c>
    </row>
    <row r="24" spans="1:13" x14ac:dyDescent="0.25">
      <c r="A24" s="2" t="s">
        <v>30</v>
      </c>
      <c r="B24" s="1" t="s">
        <v>31</v>
      </c>
      <c r="C24" s="1">
        <v>7000</v>
      </c>
      <c r="D24" s="1" t="s">
        <v>51</v>
      </c>
      <c r="E24" s="1">
        <v>41</v>
      </c>
      <c r="F24" s="1">
        <v>80</v>
      </c>
      <c r="G24" s="1">
        <f t="shared" si="0"/>
        <v>121</v>
      </c>
      <c r="H24" s="15">
        <v>42415</v>
      </c>
      <c r="I24" s="1" t="s">
        <v>72</v>
      </c>
      <c r="J24" s="7"/>
      <c r="K24" s="14">
        <v>42451</v>
      </c>
      <c r="L24" s="1" t="str">
        <f t="shared" ca="1" si="1"/>
        <v>Not Due</v>
      </c>
      <c r="M24" s="6" t="s">
        <v>41</v>
      </c>
    </row>
    <row r="25" spans="1:13" x14ac:dyDescent="0.25">
      <c r="A25" s="2" t="s">
        <v>32</v>
      </c>
      <c r="B25" s="1" t="s">
        <v>33</v>
      </c>
      <c r="C25" s="1">
        <v>6500</v>
      </c>
      <c r="D25" s="1" t="s">
        <v>51</v>
      </c>
      <c r="E25" s="1">
        <v>28</v>
      </c>
      <c r="F25" s="1">
        <v>0</v>
      </c>
      <c r="G25" s="1">
        <f t="shared" si="0"/>
        <v>28</v>
      </c>
      <c r="H25" s="15">
        <v>43306</v>
      </c>
      <c r="I25" s="1" t="s">
        <v>72</v>
      </c>
      <c r="J25" s="7"/>
      <c r="K25" s="14">
        <v>42444</v>
      </c>
      <c r="L25" s="1" t="str">
        <f t="shared" ca="1" si="1"/>
        <v>Not Due</v>
      </c>
      <c r="M25" s="6" t="s">
        <v>41</v>
      </c>
    </row>
    <row r="26" spans="1:13" x14ac:dyDescent="0.25">
      <c r="A26" s="2" t="s">
        <v>34</v>
      </c>
      <c r="B26" s="1" t="s">
        <v>35</v>
      </c>
      <c r="C26" s="1">
        <v>10000</v>
      </c>
      <c r="D26" s="1" t="s">
        <v>59</v>
      </c>
      <c r="E26" s="1">
        <v>5</v>
      </c>
      <c r="F26" s="1">
        <v>0</v>
      </c>
      <c r="G26" s="1">
        <f t="shared" si="0"/>
        <v>5</v>
      </c>
      <c r="H26" s="15">
        <v>42415</v>
      </c>
      <c r="I26" s="1" t="s">
        <v>72</v>
      </c>
      <c r="J26" s="7"/>
      <c r="K26" s="14">
        <v>42451</v>
      </c>
      <c r="L26" s="1" t="str">
        <f t="shared" ca="1" si="1"/>
        <v>Not Due</v>
      </c>
      <c r="M26" s="6" t="s">
        <v>42</v>
      </c>
    </row>
    <row r="27" spans="1:13" x14ac:dyDescent="0.25">
      <c r="A27" s="2" t="s">
        <v>36</v>
      </c>
      <c r="B27" s="1" t="s">
        <v>37</v>
      </c>
      <c r="C27" s="1">
        <v>5000</v>
      </c>
      <c r="D27" s="1" t="s">
        <v>59</v>
      </c>
      <c r="E27" s="1">
        <v>8</v>
      </c>
      <c r="F27" s="1">
        <v>790</v>
      </c>
      <c r="G27" s="1">
        <f t="shared" si="0"/>
        <v>798</v>
      </c>
      <c r="H27" s="15">
        <v>42419</v>
      </c>
      <c r="I27" s="1" t="s">
        <v>72</v>
      </c>
      <c r="J27" s="7"/>
      <c r="K27" s="14">
        <v>42444</v>
      </c>
      <c r="L27" s="1" t="str">
        <f t="shared" ca="1" si="1"/>
        <v>Not Due</v>
      </c>
      <c r="M27" s="6" t="s">
        <v>42</v>
      </c>
    </row>
    <row r="28" spans="1:13" x14ac:dyDescent="0.25">
      <c r="A28" s="2" t="s">
        <v>38</v>
      </c>
      <c r="B28" s="1" t="s">
        <v>39</v>
      </c>
      <c r="C28" s="5">
        <v>16000</v>
      </c>
      <c r="D28" s="1" t="s">
        <v>59</v>
      </c>
      <c r="E28" s="5">
        <v>41</v>
      </c>
      <c r="F28" s="1">
        <v>0</v>
      </c>
      <c r="G28" s="1">
        <f t="shared" si="0"/>
        <v>41</v>
      </c>
      <c r="H28" s="15">
        <v>42596</v>
      </c>
      <c r="I28" s="1" t="s">
        <v>72</v>
      </c>
      <c r="J28" s="7"/>
      <c r="K28" s="14">
        <v>42451</v>
      </c>
      <c r="L28" s="1" t="str">
        <f t="shared" ca="1" si="1"/>
        <v>Not Due</v>
      </c>
      <c r="M28" s="8" t="s">
        <v>43</v>
      </c>
    </row>
  </sheetData>
  <hyperlinks>
    <hyperlink ref="M2" r:id="rId1" display="see email"/>
    <hyperlink ref="M3" r:id="rId2" display="FW Trapezoid discussion - Meeting notes.msg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Omar</dc:creator>
  <cp:lastModifiedBy>Diaz, Raul</cp:lastModifiedBy>
  <dcterms:created xsi:type="dcterms:W3CDTF">2016-01-18T19:28:13Z</dcterms:created>
  <dcterms:modified xsi:type="dcterms:W3CDTF">2016-03-11T19:55:15Z</dcterms:modified>
</cp:coreProperties>
</file>