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740" windowWidth="15195" windowHeight="8955" activeTab="0"/>
  </bookViews>
  <sheets>
    <sheet name="línea de tendenc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<sst xmlns="http://schemas.openxmlformats.org/spreadsheetml/2006/main" count="7" uniqueCount="5">
  <si>
    <t>DIFERENCIA 1</t>
  </si>
  <si>
    <t xml:space="preserve"> Promedio IMD-Autopista</t>
  </si>
  <si>
    <t>IP-Autopista</t>
  </si>
  <si>
    <t>IP-Autopista en accidentes con víctima por 100Mveh-km</t>
  </si>
  <si>
    <t>ECUACIÓN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</si>
</sst>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RELACIÓN IP-IMD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'línea de tendencia'!$B$9</c:f>
              <c:strCache>
                <c:ptCount val="1"/>
                <c:pt idx="0">
                  <c:v>IP-Autopista en accidentes con víctima por 100Mveh-km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'línea de tendencia'!$A$10:$A$14</c:f>
              <c:numCache/>
            </c:numRef>
          </c:xVal>
          <c:yVal>
            <c:numRef>
              <c:f>'línea de tendencia'!$B$10:$B$14</c:f>
              <c:numCache/>
            </c:numRef>
          </c:yVal>
          <c:smooth val="0"/>
        </c:ser>
        <c:axId val="27130942"/>
        <c:axId val="42851887"/>
      </c:scatterChart>
      <c:valAx>
        <c:axId val="27130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IMD(veh/día)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51887"/>
        <c:crosses val="autoZero"/>
        <c:crossBetween val="midCat"/>
        <c:dispUnits/>
      </c:valAx>
      <c:valAx>
        <c:axId val="4285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IP(Acv/100Mveh-km)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30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0</xdr:rowOff>
    </xdr:from>
    <xdr:to>
      <xdr:col>3</xdr:col>
      <xdr:colOff>752475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14325" y="2476500"/>
        <a:ext cx="58864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50;neles_indices_Completo.Tabla_Resumen%20C&#225;l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edio de IMD"/>
      <sheetName val="CÁLCULOS-RESULTADOS"/>
      <sheetName val="TABLA DINÁMICA"/>
      <sheetName val="TOTAL TÚNELES"/>
      <sheetName val="Intervalos IMD07"/>
      <sheetName val="Intervalos IMD06"/>
      <sheetName val="Intervalos IMD05"/>
      <sheetName val="Intervalos IMD04"/>
      <sheetName val="Intervalos IMD03"/>
      <sheetName val="Factor IMD"/>
      <sheetName val="FACTOR IMD-NIVEL SERVICIO"/>
      <sheetName val="2003"/>
      <sheetName val="2004"/>
      <sheetName val="2005"/>
      <sheetName val="2006"/>
      <sheetName val="RELACIÓN IP-IMD"/>
      <sheetName val="Relación IP-IMD según carretera"/>
      <sheetName val="túneles_índices"/>
      <sheetName val="MÁXIMA LONGITUD Y MÁXIMA IMD"/>
      <sheetName val="IMD06"/>
      <sheetName val="MODA Y MEDIA DE LONGITUD"/>
      <sheetName val="L&lt;100"/>
      <sheetName val="100&lt;L&lt;400"/>
      <sheetName val="400&lt;L&lt;700"/>
      <sheetName val="700&lt;L&lt;1000"/>
      <sheetName val="1000&lt;L&lt;1300"/>
      <sheetName val="1300&lt;L&lt;1600"/>
      <sheetName val="1600&lt;L&lt;1900"/>
      <sheetName val="1900&lt;L&lt;2200"/>
      <sheetName val="2200&lt;L&lt;2500"/>
      <sheetName val="2500&lt;L&lt;2800"/>
      <sheetName val="4000&lt;L&lt;4300"/>
      <sheetName val="5100&lt;L&lt;5400"/>
      <sheetName val="8600&lt;L&lt;L8900"/>
      <sheetName val="Túneles_indices_entrada"/>
      <sheetName val="Túneles_indices_salida"/>
      <sheetName val="Túneles no en R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22.00390625" style="0" bestFit="1" customWidth="1"/>
    <col min="2" max="2" width="48.28125" style="0" customWidth="1"/>
    <col min="6" max="6" width="12.140625" style="0" bestFit="1" customWidth="1"/>
    <col min="7" max="7" width="13.57421875" style="0" bestFit="1" customWidth="1"/>
  </cols>
  <sheetData>
    <row r="1" spans="1:3" ht="13.5" thickBot="1">
      <c r="A1" s="2" t="s">
        <v>1</v>
      </c>
      <c r="B1" s="2" t="s">
        <v>2</v>
      </c>
      <c r="C1" s="2" t="s">
        <v>2</v>
      </c>
    </row>
    <row r="2" spans="1:3" ht="12.75">
      <c r="A2" s="9">
        <v>9748.728813559323</v>
      </c>
      <c r="B2" s="4">
        <v>0.1383900544287586</v>
      </c>
      <c r="C2" s="9">
        <f>B2*100</f>
        <v>13.839005442875859</v>
      </c>
    </row>
    <row r="3" spans="1:3" ht="12.75">
      <c r="A3" s="10">
        <v>10095.305084745763</v>
      </c>
      <c r="B3" s="6">
        <v>0.09879032408638558</v>
      </c>
      <c r="C3" s="10">
        <f>B3*100</f>
        <v>9.879032408638558</v>
      </c>
    </row>
    <row r="4" spans="1:3" ht="12.75">
      <c r="A4" s="10">
        <v>12356.317460317461</v>
      </c>
      <c r="B4" s="6">
        <v>0.0807887969028371</v>
      </c>
      <c r="C4" s="10">
        <f>B4*100</f>
        <v>8.07887969028371</v>
      </c>
    </row>
    <row r="5" spans="1:3" ht="12.75">
      <c r="A5" s="10">
        <v>13423.881355932202</v>
      </c>
      <c r="B5" s="6">
        <v>0.06406662010553762</v>
      </c>
      <c r="C5" s="10">
        <f>B5*100</f>
        <v>6.406662010553762</v>
      </c>
    </row>
    <row r="6" spans="1:3" ht="13.5" thickBot="1">
      <c r="A6" s="11">
        <v>15219.593220338984</v>
      </c>
      <c r="B6" s="8">
        <v>0.11183789339042205</v>
      </c>
      <c r="C6" s="11">
        <f>B6*100</f>
        <v>11.183789339042205</v>
      </c>
    </row>
    <row r="8" ht="13.5" thickBot="1"/>
    <row r="9" spans="1:2" ht="13.5" thickBot="1">
      <c r="A9" s="2" t="s">
        <v>1</v>
      </c>
      <c r="B9" s="2" t="s">
        <v>3</v>
      </c>
    </row>
    <row r="10" spans="1:2" ht="12.75">
      <c r="A10" s="3">
        <v>9748.728813559323</v>
      </c>
      <c r="B10" s="9">
        <v>13.839005442875859</v>
      </c>
    </row>
    <row r="11" spans="1:2" ht="12.75">
      <c r="A11" s="5">
        <v>10095.305084745763</v>
      </c>
      <c r="B11" s="10">
        <v>9.879032408638558</v>
      </c>
    </row>
    <row r="12" spans="1:2" ht="12.75">
      <c r="A12" s="5">
        <v>12356.317460317461</v>
      </c>
      <c r="B12" s="10">
        <v>8.07887969028371</v>
      </c>
    </row>
    <row r="13" spans="1:2" ht="12.75">
      <c r="A13" s="5">
        <v>13423.881355932202</v>
      </c>
      <c r="B13" s="10">
        <v>6.406662010553762</v>
      </c>
    </row>
    <row r="14" spans="1:2" ht="13.5" thickBot="1">
      <c r="A14" s="7">
        <v>15219.593220338984</v>
      </c>
      <c r="B14" s="11">
        <v>11.183789339042205</v>
      </c>
    </row>
    <row r="16" ht="13.5" thickBot="1"/>
    <row r="17" spans="6:7" ht="13.5" thickBot="1">
      <c r="F17" s="1" t="s">
        <v>4</v>
      </c>
      <c r="G17" s="1" t="s">
        <v>0</v>
      </c>
    </row>
    <row r="18" spans="6:7" ht="12.75">
      <c r="F18" s="9">
        <f>0.0000000000003*A10^4-0.00000001*A10^3+0.0003*A10^2-2.099*A10+6443.7</f>
        <v>7937.113401701742</v>
      </c>
      <c r="G18" s="9">
        <f>+B10-F18</f>
        <v>-7923.274396258867</v>
      </c>
    </row>
    <row r="19" spans="6:7" ht="12.75">
      <c r="F19" s="10">
        <f>0.0000000000003*A11^4-0.00000001*A11^3+0.0003*A11^2-2.099*A11+6443.7</f>
        <v>8655.572689776996</v>
      </c>
      <c r="G19" s="10">
        <f>+B11-F19</f>
        <v>-8645.693657368358</v>
      </c>
    </row>
    <row r="20" spans="6:7" ht="12.75">
      <c r="F20" s="10">
        <f>0.0000000000003*A12^4-0.00000001*A12^3+0.0003*A12^2-2.099*A12+6443.7</f>
        <v>14439.138565664856</v>
      </c>
      <c r="G20" s="10">
        <f>+B12-F20</f>
        <v>-14431.059685974573</v>
      </c>
    </row>
    <row r="21" spans="6:7" ht="12.75">
      <c r="F21" s="10">
        <f>0.0000000000003*A13^4-0.00000001*A13^3+0.0003*A13^2-2.099*A13+6443.7</f>
        <v>17878.912600766445</v>
      </c>
      <c r="G21" s="10">
        <f>+B13-F21</f>
        <v>-17872.50593875589</v>
      </c>
    </row>
    <row r="22" spans="6:7" ht="13.5" thickBot="1">
      <c r="F22" s="11">
        <f>0.0000000000003*A14^4-0.00000001*A14^3+0.0003*A14^2-2.099*A14+6443.7</f>
        <v>24831.092930103485</v>
      </c>
      <c r="G22" s="11">
        <f>+B14-F22</f>
        <v>-24819.90914076444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</dc:creator>
  <cp:keywords/>
  <dc:description/>
  <cp:lastModifiedBy>ignacio</cp:lastModifiedBy>
  <dcterms:created xsi:type="dcterms:W3CDTF">2009-03-24T10:20:41Z</dcterms:created>
  <dcterms:modified xsi:type="dcterms:W3CDTF">2009-03-26T16:05:37Z</dcterms:modified>
  <cp:category/>
  <cp:version/>
  <cp:contentType/>
  <cp:contentStatus/>
</cp:coreProperties>
</file>