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GENCIAS MARITIMAS\FAPOSA MATARANI\AÑO 2019\PROGRAMA ACTUALIZADO\"/>
    </mc:Choice>
  </mc:AlternateContent>
  <xr:revisionPtr revIDLastSave="0" documentId="13_ncr:1_{F0860561-A92A-4E58-80CF-38B00045C019}" xr6:coauthVersionLast="43" xr6:coauthVersionMax="43" xr10:uidLastSave="{00000000-0000-0000-0000-000000000000}"/>
  <bookViews>
    <workbookView xWindow="-120" yWindow="-120" windowWidth="19440" windowHeight="15000" xr2:uid="{273BEA0C-B005-4DCE-B545-1834C863ABE0}"/>
  </bookViews>
  <sheets>
    <sheet name="BASE" sheetId="1" r:id="rId1"/>
    <sheet name="BASE_AUXILIAR" sheetId="2" r:id="rId2"/>
  </sheets>
  <definedNames>
    <definedName name="AAA">BASE_AUXILIAR!$D$2:$D$7</definedName>
    <definedName name="bbb">BASE_AUXILIAR!$F$2:$F$4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" i="2" l="1"/>
  <c r="F3" i="2"/>
  <c r="F2" i="2"/>
  <c r="P3" i="1" l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2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P2" i="1"/>
  <c r="D3" i="2" l="1"/>
  <c r="D4" i="2"/>
  <c r="Q4" i="1" s="1"/>
  <c r="D5" i="2"/>
  <c r="D6" i="2"/>
  <c r="Q6" i="1" s="1"/>
  <c r="D7" i="2"/>
  <c r="D2" i="2"/>
  <c r="Q2" i="1" s="1"/>
  <c r="O52" i="1"/>
  <c r="N52" i="1"/>
  <c r="M52" i="1"/>
  <c r="O51" i="1"/>
  <c r="N51" i="1"/>
  <c r="M51" i="1"/>
  <c r="O50" i="1"/>
  <c r="N50" i="1"/>
  <c r="M50" i="1"/>
  <c r="O49" i="1"/>
  <c r="N49" i="1"/>
  <c r="M49" i="1"/>
  <c r="O48" i="1"/>
  <c r="N48" i="1"/>
  <c r="M48" i="1"/>
  <c r="O47" i="1"/>
  <c r="N47" i="1"/>
  <c r="M47" i="1"/>
  <c r="O46" i="1"/>
  <c r="N46" i="1"/>
  <c r="M46" i="1"/>
  <c r="O45" i="1"/>
  <c r="N45" i="1"/>
  <c r="M45" i="1"/>
  <c r="O44" i="1"/>
  <c r="N44" i="1"/>
  <c r="M44" i="1"/>
  <c r="O43" i="1"/>
  <c r="N43" i="1"/>
  <c r="M43" i="1"/>
  <c r="O42" i="1"/>
  <c r="N42" i="1"/>
  <c r="M42" i="1"/>
  <c r="O41" i="1"/>
  <c r="N41" i="1"/>
  <c r="M41" i="1"/>
  <c r="O40" i="1"/>
  <c r="N40" i="1"/>
  <c r="M40" i="1"/>
  <c r="O39" i="1"/>
  <c r="N39" i="1"/>
  <c r="M39" i="1"/>
  <c r="O38" i="1"/>
  <c r="N38" i="1"/>
  <c r="M38" i="1"/>
  <c r="O37" i="1"/>
  <c r="N37" i="1"/>
  <c r="M37" i="1"/>
  <c r="O36" i="1"/>
  <c r="N36" i="1"/>
  <c r="M36" i="1"/>
  <c r="O35" i="1"/>
  <c r="N35" i="1"/>
  <c r="M35" i="1"/>
  <c r="O34" i="1"/>
  <c r="N34" i="1"/>
  <c r="M34" i="1"/>
  <c r="O33" i="1"/>
  <c r="N33" i="1"/>
  <c r="M33" i="1"/>
  <c r="O32" i="1"/>
  <c r="N32" i="1"/>
  <c r="M32" i="1"/>
  <c r="O31" i="1"/>
  <c r="N31" i="1"/>
  <c r="M31" i="1"/>
  <c r="O30" i="1"/>
  <c r="N30" i="1"/>
  <c r="M30" i="1"/>
  <c r="O29" i="1"/>
  <c r="N29" i="1"/>
  <c r="M29" i="1"/>
  <c r="O28" i="1"/>
  <c r="N28" i="1"/>
  <c r="M28" i="1"/>
  <c r="O27" i="1"/>
  <c r="N27" i="1"/>
  <c r="M27" i="1"/>
  <c r="O26" i="1"/>
  <c r="N26" i="1"/>
  <c r="M26" i="1"/>
  <c r="O25" i="1"/>
  <c r="N25" i="1"/>
  <c r="M25" i="1"/>
  <c r="O24" i="1"/>
  <c r="N24" i="1"/>
  <c r="M24" i="1"/>
  <c r="O23" i="1"/>
  <c r="N23" i="1"/>
  <c r="M23" i="1"/>
  <c r="O22" i="1"/>
  <c r="N22" i="1"/>
  <c r="M22" i="1"/>
  <c r="O21" i="1"/>
  <c r="N21" i="1"/>
  <c r="M21" i="1"/>
  <c r="O20" i="1"/>
  <c r="N20" i="1"/>
  <c r="M20" i="1"/>
  <c r="O19" i="1"/>
  <c r="N19" i="1"/>
  <c r="M19" i="1"/>
  <c r="O18" i="1"/>
  <c r="N18" i="1"/>
  <c r="M18" i="1"/>
  <c r="O17" i="1"/>
  <c r="N17" i="1"/>
  <c r="M17" i="1"/>
  <c r="O16" i="1"/>
  <c r="N16" i="1"/>
  <c r="M16" i="1"/>
  <c r="O15" i="1"/>
  <c r="N15" i="1"/>
  <c r="M15" i="1"/>
  <c r="O14" i="1"/>
  <c r="N14" i="1"/>
  <c r="M14" i="1"/>
  <c r="O13" i="1"/>
  <c r="N13" i="1"/>
  <c r="M13" i="1"/>
  <c r="O12" i="1"/>
  <c r="N12" i="1"/>
  <c r="M12" i="1"/>
  <c r="O11" i="1"/>
  <c r="N11" i="1"/>
  <c r="M11" i="1"/>
  <c r="O10" i="1"/>
  <c r="N10" i="1"/>
  <c r="M10" i="1"/>
  <c r="O9" i="1"/>
  <c r="N9" i="1"/>
  <c r="M9" i="1"/>
  <c r="O8" i="1"/>
  <c r="N8" i="1"/>
  <c r="M8" i="1"/>
  <c r="O7" i="1"/>
  <c r="N7" i="1"/>
  <c r="M7" i="1"/>
  <c r="O6" i="1"/>
  <c r="N6" i="1"/>
  <c r="M6" i="1"/>
  <c r="O5" i="1"/>
  <c r="N5" i="1"/>
  <c r="M5" i="1"/>
  <c r="O4" i="1"/>
  <c r="N4" i="1"/>
  <c r="M4" i="1"/>
  <c r="O3" i="1"/>
  <c r="N3" i="1"/>
  <c r="M3" i="1"/>
  <c r="O2" i="1"/>
  <c r="N2" i="1"/>
  <c r="M2" i="1"/>
  <c r="Q5" i="1" l="1"/>
  <c r="Q7" i="1"/>
  <c r="Q3" i="1"/>
</calcChain>
</file>

<file path=xl/sharedStrings.xml><?xml version="1.0" encoding="utf-8"?>
<sst xmlns="http://schemas.openxmlformats.org/spreadsheetml/2006/main" count="237" uniqueCount="89">
  <si>
    <t>ID</t>
  </si>
  <si>
    <t>TRABAJADOR</t>
  </si>
  <si>
    <t>DNI</t>
  </si>
  <si>
    <t>FECHA</t>
  </si>
  <si>
    <t>TONELAJE</t>
  </si>
  <si>
    <t>TURNO</t>
  </si>
  <si>
    <t>ESPECIALIDAD</t>
  </si>
  <si>
    <t>LICENCIA</t>
  </si>
  <si>
    <t>ASIG FAMILIAR</t>
  </si>
  <si>
    <t>TARIFA</t>
  </si>
  <si>
    <t>MONTO</t>
  </si>
  <si>
    <t>INDEX</t>
  </si>
  <si>
    <t>ANDIA OTAZU RICARDO YUZE</t>
  </si>
  <si>
    <t>2: 08.00 / 16.00</t>
  </si>
  <si>
    <t>19: SUPERVISOR DE SEGURIDAD</t>
  </si>
  <si>
    <t>MERCADERÍA</t>
  </si>
  <si>
    <t>3: 16.00 / 24.00</t>
  </si>
  <si>
    <t>1: 00.00 / 08.00</t>
  </si>
  <si>
    <t>METALES</t>
  </si>
  <si>
    <t>QUISPE PHALA TITO ROLANDO</t>
  </si>
  <si>
    <t>22: COORD.</t>
  </si>
  <si>
    <t>ALMANZA VEGA VICTOR HUGO</t>
  </si>
  <si>
    <t>RIVERA BARREDA JOSE ALFREDO</t>
  </si>
  <si>
    <t>04: MURO T</t>
  </si>
  <si>
    <t>FLORES VASQUEZ FELIPE GRIMALDO</t>
  </si>
  <si>
    <t>PAJUELO CARBAJAL JUAN HUGO</t>
  </si>
  <si>
    <t>ESPINOZA ORTIZ ARTURO ABEL</t>
  </si>
  <si>
    <t>SALAS BASURCO LUIYI DIAGO</t>
  </si>
  <si>
    <t>10: TARJADOR</t>
  </si>
  <si>
    <t>MOROCCO SAIRE JULIAN CESAR</t>
  </si>
  <si>
    <t>03: MURO</t>
  </si>
  <si>
    <t>HUAMANTUCO CARRILLO JACINTO ELEODORO JOSE</t>
  </si>
  <si>
    <t>GONZALES ROJAS JUAN EDUARDO</t>
  </si>
  <si>
    <t>VELASQUEZ APAZA JULIO RENE</t>
  </si>
  <si>
    <t>CASTILLO AGUIRRE WILLIAM JACOB</t>
  </si>
  <si>
    <t>MIRANDA FIGUEROA LUIS LORENZO</t>
  </si>
  <si>
    <t>MEDINA HUANCA JUAN ERNESTO</t>
  </si>
  <si>
    <t>VILCA NUÑEZ ROGER CANCIO</t>
  </si>
  <si>
    <t>ATAMARI LOVON HERNAN</t>
  </si>
  <si>
    <t>NUÑEZ QUIROZ ELARD RICARDO</t>
  </si>
  <si>
    <t>CONDORI HUANCA VICTOR ROBERTO</t>
  </si>
  <si>
    <t>GALLEGOS TALAVERA DEGLI JULIO</t>
  </si>
  <si>
    <t>SAAVEDRA RODRIGO GONZALO</t>
  </si>
  <si>
    <t>CHAVEZ ALVAREZ ALFREDO</t>
  </si>
  <si>
    <t>ZUBIZARRETA VERA OMAR CRISTIAN</t>
  </si>
  <si>
    <t>NUÑEZ TEJADA GUILLERMO RAUL</t>
  </si>
  <si>
    <t>07: COORDINADOR</t>
  </si>
  <si>
    <t>01: WINCHERO</t>
  </si>
  <si>
    <t>02: WINCHERO T</t>
  </si>
  <si>
    <t>05: BODEGUERO</t>
  </si>
  <si>
    <t>06: BODEGUERO T</t>
  </si>
  <si>
    <t>08: TOLDEO</t>
  </si>
  <si>
    <t>09: DAAP</t>
  </si>
  <si>
    <t>11: ATRINCA</t>
  </si>
  <si>
    <t>12: DESATRINCA</t>
  </si>
  <si>
    <t>13: MURO LIMPIEZA</t>
  </si>
  <si>
    <t>14: MURO BARRIDO</t>
  </si>
  <si>
    <t>15: MATERIALES</t>
  </si>
  <si>
    <t>16: BALANZA</t>
  </si>
  <si>
    <t>17: GAVIERO</t>
  </si>
  <si>
    <t>18: MURO TOLVA</t>
  </si>
  <si>
    <t>20: SUPERVISOR SEGURIDAD</t>
  </si>
  <si>
    <t>21: OPERADOR MAQ.</t>
  </si>
  <si>
    <t>23: AP. OPERAD</t>
  </si>
  <si>
    <t>24: APOYO</t>
  </si>
  <si>
    <t>25: APOYO CC</t>
  </si>
  <si>
    <t>26: APOYO E</t>
  </si>
  <si>
    <t>27: APOYO MAQ.</t>
  </si>
  <si>
    <t>28: APOYO OP.</t>
  </si>
  <si>
    <t>29: COORDINADOR</t>
  </si>
  <si>
    <t>30: LIMPIEZA M</t>
  </si>
  <si>
    <t>31: MANTENIMIENTO</t>
  </si>
  <si>
    <t>32: OPERADOR</t>
  </si>
  <si>
    <t>33: OPERADOR MAQ.</t>
  </si>
  <si>
    <t>34: COORD.</t>
  </si>
  <si>
    <t>35: AP. OPERAD</t>
  </si>
  <si>
    <t>36: APOYO</t>
  </si>
  <si>
    <t>37: APOYO CC</t>
  </si>
  <si>
    <t>38: APOYO E</t>
  </si>
  <si>
    <t>39: APOYO MAQ.</t>
  </si>
  <si>
    <t>40: APOYO OP.</t>
  </si>
  <si>
    <t>41: COORDINADOR</t>
  </si>
  <si>
    <t>42: LIMPIEZA M</t>
  </si>
  <si>
    <t>43: MANTENIMIENTO</t>
  </si>
  <si>
    <t>44: OPERADOR</t>
  </si>
  <si>
    <t>45: APOYO E</t>
  </si>
  <si>
    <t>46: APOYO</t>
  </si>
  <si>
    <t>FUNCION SI</t>
  </si>
  <si>
    <t>FUNCION SI CON BUSCARV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</si>
</sst>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-mm\-yy;@"/>
    <numFmt numFmtId="165" formatCode="#,##0.000;[Red]#,##0.000"/>
    <numFmt numFmtId="166" formatCode="0;[Red]0"/>
    <numFmt numFmtId="167" formatCode="#,##0.000"/>
  </numFmts>
  <fonts count="3" x14ac:knownFonts="1">
    <font>
      <sz val="11"/>
      <color theme="1"/>
      <name val="Calibri"/>
      <family val="2"/>
      <scheme val="minor"/>
    </font>
    <font>
      <sz val="8"/>
      <name val="Tahoma"/>
      <family val="2"/>
    </font>
    <font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164" fontId="1" fillId="0" borderId="0" xfId="0" applyNumberFormat="1" applyFont="1"/>
    <xf numFmtId="165" fontId="1" fillId="0" borderId="0" xfId="0" applyNumberFormat="1" applyFont="1"/>
    <xf numFmtId="166" fontId="1" fillId="0" borderId="0" xfId="0" applyNumberFormat="1" applyFont="1"/>
    <xf numFmtId="0" fontId="1" fillId="2" borderId="1" xfId="0" applyFont="1" applyFill="1" applyBorder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1" fillId="2" borderId="4" xfId="0" applyFont="1" applyFill="1" applyBorder="1"/>
    <xf numFmtId="0" fontId="1" fillId="2" borderId="0" xfId="0" applyFont="1" applyFill="1" applyBorder="1"/>
    <xf numFmtId="164" fontId="1" fillId="0" borderId="0" xfId="0" applyNumberFormat="1" applyFont="1" applyFill="1"/>
    <xf numFmtId="165" fontId="1" fillId="2" borderId="2" xfId="0" applyNumberFormat="1" applyFont="1" applyFill="1" applyBorder="1"/>
    <xf numFmtId="164" fontId="1" fillId="2" borderId="0" xfId="0" applyNumberFormat="1" applyFont="1" applyFill="1" applyBorder="1"/>
    <xf numFmtId="165" fontId="1" fillId="2" borderId="0" xfId="0" applyNumberFormat="1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164" fontId="1" fillId="2" borderId="8" xfId="0" applyNumberFormat="1" applyFont="1" applyFill="1" applyBorder="1"/>
    <xf numFmtId="165" fontId="1" fillId="2" borderId="8" xfId="0" applyNumberFormat="1" applyFont="1" applyFill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5" fontId="1" fillId="3" borderId="2" xfId="0" applyNumberFormat="1" applyFont="1" applyFill="1" applyBorder="1"/>
    <xf numFmtId="165" fontId="1" fillId="3" borderId="0" xfId="0" applyNumberFormat="1" applyFont="1" applyFill="1" applyBorder="1"/>
    <xf numFmtId="165" fontId="1" fillId="3" borderId="8" xfId="0" applyNumberFormat="1" applyFont="1" applyFill="1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167" fontId="2" fillId="0" borderId="2" xfId="0" applyNumberFormat="1" applyFont="1" applyBorder="1"/>
    <xf numFmtId="167" fontId="2" fillId="0" borderId="0" xfId="0" applyNumberFormat="1" applyFont="1" applyBorder="1"/>
    <xf numFmtId="167" fontId="2" fillId="0" borderId="8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0395F-5407-43A6-90C1-6BD85005C976}">
  <dimension ref="A1:U52"/>
  <sheetViews>
    <sheetView tabSelected="1" topLeftCell="I1" workbookViewId="0">
      <selection activeCell="T2" sqref="T2"/>
    </sheetView>
  </sheetViews>
  <sheetFormatPr baseColWidth="10" defaultRowHeight="15" x14ac:dyDescent="0.25"/>
  <cols>
    <col min="1" max="1" width="6" customWidth="1"/>
    <col min="2" max="2" width="40.140625" customWidth="1"/>
    <col min="4" max="4" width="14.42578125" bestFit="1" customWidth="1"/>
    <col min="6" max="6" width="12.85546875" bestFit="1" customWidth="1"/>
    <col min="7" max="7" width="37.140625" customWidth="1"/>
    <col min="9" max="9" width="13" customWidth="1"/>
    <col min="14" max="14" width="31.28515625" bestFit="1" customWidth="1"/>
    <col min="20" max="20" width="16.5703125" bestFit="1" customWidth="1"/>
  </cols>
  <sheetData>
    <row r="1" spans="1:21" ht="2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/>
      <c r="N1" s="1"/>
      <c r="O1" s="1"/>
      <c r="P1" s="19" t="s">
        <v>87</v>
      </c>
      <c r="Q1" s="18" t="s">
        <v>88</v>
      </c>
      <c r="R1" s="18"/>
      <c r="S1" s="19" t="s">
        <v>87</v>
      </c>
      <c r="T1" s="18"/>
      <c r="U1" s="18"/>
    </row>
    <row r="2" spans="1:21" x14ac:dyDescent="0.25">
      <c r="A2" s="1">
        <v>30</v>
      </c>
      <c r="B2" s="1" t="s">
        <v>12</v>
      </c>
      <c r="C2" s="1">
        <v>47300406</v>
      </c>
      <c r="D2" s="2">
        <v>43582</v>
      </c>
      <c r="E2" s="3">
        <v>1235</v>
      </c>
      <c r="F2" s="1" t="s">
        <v>13</v>
      </c>
      <c r="G2" s="1" t="s">
        <v>47</v>
      </c>
      <c r="H2" s="1"/>
      <c r="I2" s="1"/>
      <c r="J2" s="1" t="s">
        <v>15</v>
      </c>
      <c r="K2" s="3">
        <v>0.33600000000000002</v>
      </c>
      <c r="L2" s="4">
        <v>1</v>
      </c>
      <c r="M2" s="5">
        <f>IF(C2="","",C2)</f>
        <v>47300406</v>
      </c>
      <c r="N2" s="6" t="str">
        <f>IF(B2="","",B2)</f>
        <v>ANDIA OTAZU RICARDO YUZE</v>
      </c>
      <c r="O2" s="7">
        <f>IF(D2="","",D2)</f>
        <v>43582</v>
      </c>
      <c r="P2" s="11">
        <f>IF(G2="","",IF(OR(G2=BASE_AUXILIAR!$B$8,G2=BASE_AUXILIAR!$B$9,G2=BASE_AUXILIAR!$B$10,G2=BASE_AUXILIAR!$B$11,G2=BASE_AUXILIAR!$B$12,G2=BASE_AUXILIAR!$B$13,G2=BASE_AUXILIAR!$B$14,G2=BASE_AUXILIAR!$B$15,G2=BASE_AUXILIAR!$B$16,G2=BASE_AUXILIAR!$B$17,G2=BASE_AUXILIAR!$B$18,G2=BASE_AUXILIAR!$B$19=BASE_AUXILIAR!$B$20=BASE_AUXILIAR!$B$21=BASE_AUXILIAR!$B$22=BASE_AUXILIAR!$B$23=BASE_AUXILIAR!$B$24=BASE_AUXILIAR!$B$25=BASE_AUXILIAR!$B$26=BASE_AUXILIAR!$B$27=BASE_AUXILIAR!$B$28=BASE_AUXILIAR!$B$29=BASE_AUXILIAR!$B$30=BASE_AUXILIAR!$B$31=BASE_AUXILIAR!$B$32=BASE_AUXILIAR!$B$33=BASE_AUXILIAR!$B$34=BASE_AUXILIAR!$B$35=BASE_AUXILIAR!$B$36=BASE_AUXILIAR!$B$37=BASE_AUXILIAR!$B$38=BASE_AUXILIAR!$B$39=BASE_AUXILIAR!$B$40=BASE_AUXILIAR!$B$41=BASE_AUXILIAR!$B$42=BASE_AUXILIAR!$B$43=BASE_AUXILIAR!$B$44=BASE_AUXILIAR!$B$45=BASE_AUXILIAR!$B$46=BASE_AUXILIAR!$B$47),0,E2))</f>
        <v>1235</v>
      </c>
      <c r="Q2" s="20">
        <f>IFERROR(IF(G2="","",IF(G2=AAA,VLOOKUP(G2,BASE_AUXILIAR!$B$8:$B$47,1,FALSE),)),E2)</f>
        <v>1235</v>
      </c>
      <c r="R2" s="20"/>
      <c r="S2" s="11">
        <f>IF(G2="","",IF(OR(G2=BASE_AUXILIAR!$B$2,G2=BASE_AUXILIAR!$B$4,G2=BASE_AUXILIAR!$B$6,G2=BASE_AUXILIAR!$B$8,G2=BASE_AUXILIAR!$B$9,G2=BASE_AUXILIAR!$B$10,G2=BASE_AUXILIAR!$B$11,G2=BASE_AUXILIAR!$B$12,G2=BASE_AUXILIAR!$B$13,G2=BASE_AUXILIAR!$B$14,G2=BASE_AUXILIAR!$B$15,G2=BASE_AUXILIAR!$B$16,G2=BASE_AUXILIAR!$B$17,G2=BASE_AUXILIAR!$B$18,G2=BASE_AUXILIAR!$B$19,G2=BASE_AUXILIAR!$B$20,G2=BASE_AUXILIAR!$BF$21,G2=BASE_AUXILIAR!$B$22,G2=BASE_AUXILIAR!$B$23,G2=BASE_AUXILIAR!$B$24,G2=BASE_AUXILIAR!$B$25,G2=BASE_AUXILIAR!$B$26,G2=BASE_AUXILIAR!$B$27,G2=BASE_AUXILIAR!$B$28,G2=BASE_AUXILIAR!$B$29,G2=BASE_AUXILIAR!$B$30,G2=BASE_AUXILIAR!$B$31,G2=BASE_AUXILIAR!$B$32,G2=BASE_AUXILIAR!$B$33,G2=BASE_AUXILIAR!$B$34,G2=BASE_AUXILIAR!$B$35,G2=BASE_AUXILIAR!$B$36,G2=BASE_AUXILIAR!$B$37,G2=BASE_AUXILIAR!$B$38,G2=BASE_AUXILIAR!$B$39,G2=BASE_AUXILIAR!$B$40,G2=BASE_AUXILIAR!$B$41,G2=BASE_AUXILIAR!$B$42,G2=BASE_AUXILIAR!$B$43,G2=BASE_AUXILIAR!$B$44,G2=BASE_AUXILIAR!$B$45,G2=BASE_AUXILIAR!$B$46,G2=BASE_AUXILIAR!$B$47),0,K2))</f>
        <v>0</v>
      </c>
      <c r="T2" s="26"/>
      <c r="U2" s="23"/>
    </row>
    <row r="3" spans="1:21" x14ac:dyDescent="0.25">
      <c r="A3" s="1">
        <v>31</v>
      </c>
      <c r="B3" s="1" t="s">
        <v>12</v>
      </c>
      <c r="C3" s="1">
        <v>47300406</v>
      </c>
      <c r="D3" s="2">
        <v>43582</v>
      </c>
      <c r="E3" s="3">
        <v>1235</v>
      </c>
      <c r="F3" s="1" t="s">
        <v>16</v>
      </c>
      <c r="G3" s="1" t="s">
        <v>48</v>
      </c>
      <c r="H3" s="1"/>
      <c r="I3" s="1"/>
      <c r="J3" s="1" t="s">
        <v>15</v>
      </c>
      <c r="K3" s="3">
        <v>0.33600000000000002</v>
      </c>
      <c r="L3" s="4">
        <v>1</v>
      </c>
      <c r="M3" s="8">
        <f t="shared" ref="M3:M52" si="0">IF(C3="","",C3)</f>
        <v>47300406</v>
      </c>
      <c r="N3" s="9" t="str">
        <f t="shared" ref="N3:N52" si="1">IF(B3="","",B3)</f>
        <v>ANDIA OTAZU RICARDO YUZE</v>
      </c>
      <c r="O3" s="12">
        <f t="shared" ref="O3:O52" si="2">IF(D3="","",D3)</f>
        <v>43582</v>
      </c>
      <c r="P3" s="13">
        <f>IF(G3="","",IF(OR(G3=BASE_AUXILIAR!$B$8,G3=BASE_AUXILIAR!$B$9,G3=BASE_AUXILIAR!$B$10,G3=BASE_AUXILIAR!$B$11,G3=BASE_AUXILIAR!$B$12,G3=BASE_AUXILIAR!$B$13,G3=BASE_AUXILIAR!$B$14,G3=BASE_AUXILIAR!$B$15,G3=BASE_AUXILIAR!$B$16,G3=BASE_AUXILIAR!$B$17,G3=BASE_AUXILIAR!$B$18,G3=BASE_AUXILIAR!$B$19=BASE_AUXILIAR!$B$20=BASE_AUXILIAR!$B$21=BASE_AUXILIAR!$B$22=BASE_AUXILIAR!$B$23=BASE_AUXILIAR!$B$24=BASE_AUXILIAR!$B$25=BASE_AUXILIAR!$B$26=BASE_AUXILIAR!$B$27=BASE_AUXILIAR!$B$28=BASE_AUXILIAR!$B$29=BASE_AUXILIAR!$B$30=BASE_AUXILIAR!$B$31=BASE_AUXILIAR!$B$32=BASE_AUXILIAR!$B$33=BASE_AUXILIAR!$B$34=BASE_AUXILIAR!$B$35=BASE_AUXILIAR!$B$36=BASE_AUXILIAR!$B$37=BASE_AUXILIAR!$B$38=BASE_AUXILIAR!$B$39=BASE_AUXILIAR!$B$40=BASE_AUXILIAR!$B$41=BASE_AUXILIAR!$B$42=BASE_AUXILIAR!$B$43=BASE_AUXILIAR!$B$44=BASE_AUXILIAR!$B$45=BASE_AUXILIAR!$B$46=BASE_AUXILIAR!$B$47),0,E3))</f>
        <v>1235</v>
      </c>
      <c r="Q3" s="21">
        <f>IFERROR(IF(G3="","",IF(G3=AAA,VLOOKUP(G3,BASE_AUXILIAR!$B$8:$B$47,1,FALSE),)),E3)</f>
        <v>1235</v>
      </c>
      <c r="R3" s="21"/>
      <c r="S3" s="13">
        <f>IF(G3="","",IF(OR(G3=BASE_AUXILIAR!$B$2,G3=BASE_AUXILIAR!$B$4,G3=BASE_AUXILIAR!$B$6,G3=BASE_AUXILIAR!$B$8,G3=BASE_AUXILIAR!$B$9,G3=BASE_AUXILIAR!$B$10,G3=BASE_AUXILIAR!$B$11,G3=BASE_AUXILIAR!$B$12,G3=BASE_AUXILIAR!$B$13,G3=BASE_AUXILIAR!$B$14,G3=BASE_AUXILIAR!$B$15,G3=BASE_AUXILIAR!$B$16,G3=BASE_AUXILIAR!$B$17,G3=BASE_AUXILIAR!$B$18,G3=BASE_AUXILIAR!$B$19,G3=BASE_AUXILIAR!$B$20,G3=BASE_AUXILIAR!$BF$21,G3=BASE_AUXILIAR!$B$22,G3=BASE_AUXILIAR!$B$23,G3=BASE_AUXILIAR!$B$24,G3=BASE_AUXILIAR!$B$25,G3=BASE_AUXILIAR!$B$26,G3=BASE_AUXILIAR!$B$27,G3=BASE_AUXILIAR!$B$28,G3=BASE_AUXILIAR!$B$29,G3=BASE_AUXILIAR!$B$30,G3=BASE_AUXILIAR!$B$31,G3=BASE_AUXILIAR!$B$32,G3=BASE_AUXILIAR!$B$33,G3=BASE_AUXILIAR!$B$34,G3=BASE_AUXILIAR!$B$35,G3=BASE_AUXILIAR!$B$36,G3=BASE_AUXILIAR!$B$37,G3=BASE_AUXILIAR!$B$38,G3=BASE_AUXILIAR!$B$39,G3=BASE_AUXILIAR!$B$40,G3=BASE_AUXILIAR!$B$41,G3=BASE_AUXILIAR!$B$42,G3=BASE_AUXILIAR!$B$43,G3=BASE_AUXILIAR!$B$44,G3=BASE_AUXILIAR!$B$45,G3=BASE_AUXILIAR!$B$46,G3=BASE_AUXILIAR!$B$47),0,K3))</f>
        <v>0.33600000000000002</v>
      </c>
      <c r="T3" s="26"/>
      <c r="U3" s="24"/>
    </row>
    <row r="4" spans="1:21" x14ac:dyDescent="0.25">
      <c r="A4" s="1">
        <v>32</v>
      </c>
      <c r="B4" s="1" t="s">
        <v>12</v>
      </c>
      <c r="C4" s="1">
        <v>47300406</v>
      </c>
      <c r="D4" s="2">
        <v>43583</v>
      </c>
      <c r="E4" s="3">
        <v>0</v>
      </c>
      <c r="F4" s="1" t="s">
        <v>17</v>
      </c>
      <c r="G4" s="1" t="s">
        <v>14</v>
      </c>
      <c r="H4" s="1"/>
      <c r="I4" s="1"/>
      <c r="J4" s="1" t="s">
        <v>18</v>
      </c>
      <c r="K4" s="3">
        <v>0.2</v>
      </c>
      <c r="L4" s="4">
        <v>0</v>
      </c>
      <c r="M4" s="8">
        <f t="shared" si="0"/>
        <v>47300406</v>
      </c>
      <c r="N4" s="9" t="str">
        <f t="shared" si="1"/>
        <v>ANDIA OTAZU RICARDO YUZE</v>
      </c>
      <c r="O4" s="12">
        <f t="shared" si="2"/>
        <v>43583</v>
      </c>
      <c r="P4" s="13">
        <f>IF(G4="","",IF(OR(G4=BASE_AUXILIAR!$B$8,G4=BASE_AUXILIAR!$B$9,G4=BASE_AUXILIAR!$B$10,G4=BASE_AUXILIAR!$B$11,G4=BASE_AUXILIAR!$B$12,G4=BASE_AUXILIAR!$B$13,G4=BASE_AUXILIAR!$B$14,G4=BASE_AUXILIAR!$B$15,G4=BASE_AUXILIAR!$B$16,G4=BASE_AUXILIAR!$B$17,G4=BASE_AUXILIAR!$B$18,G4=BASE_AUXILIAR!$B$19=BASE_AUXILIAR!$B$20=BASE_AUXILIAR!$B$21=BASE_AUXILIAR!$B$22=BASE_AUXILIAR!$B$23=BASE_AUXILIAR!$B$24=BASE_AUXILIAR!$B$25=BASE_AUXILIAR!$B$26=BASE_AUXILIAR!$B$27=BASE_AUXILIAR!$B$28=BASE_AUXILIAR!$B$29=BASE_AUXILIAR!$B$30=BASE_AUXILIAR!$B$31=BASE_AUXILIAR!$B$32=BASE_AUXILIAR!$B$33=BASE_AUXILIAR!$B$34=BASE_AUXILIAR!$B$35=BASE_AUXILIAR!$B$36=BASE_AUXILIAR!$B$37=BASE_AUXILIAR!$B$38=BASE_AUXILIAR!$B$39=BASE_AUXILIAR!$B$40=BASE_AUXILIAR!$B$41=BASE_AUXILIAR!$B$42=BASE_AUXILIAR!$B$43=BASE_AUXILIAR!$B$44=BASE_AUXILIAR!$B$45=BASE_AUXILIAR!$B$46=BASE_AUXILIAR!$B$47),0,E4))</f>
        <v>0</v>
      </c>
      <c r="Q4" s="21">
        <f>IFERROR(IF(G4="","",IF(G4=AAA,VLOOKUP(G4,BASE_AUXILIAR!$B$8:$B$47,1,FALSE),)),E4)</f>
        <v>0</v>
      </c>
      <c r="R4" s="21"/>
      <c r="S4" s="13">
        <f>IF(G4="","",IF(OR(G4=BASE_AUXILIAR!$B$2,G4=BASE_AUXILIAR!$B$4,G4=BASE_AUXILIAR!$B$6,G4=BASE_AUXILIAR!$B$8,G4=BASE_AUXILIAR!$B$9,G4=BASE_AUXILIAR!$B$10,G4=BASE_AUXILIAR!$B$11,G4=BASE_AUXILIAR!$B$12,G4=BASE_AUXILIAR!$B$13,G4=BASE_AUXILIAR!$B$14,G4=BASE_AUXILIAR!$B$15,G4=BASE_AUXILIAR!$B$16,G4=BASE_AUXILIAR!$B$17,G4=BASE_AUXILIAR!$B$18,G4=BASE_AUXILIAR!$B$19,G4=BASE_AUXILIAR!$B$20,G4=BASE_AUXILIAR!$BF$21,G4=BASE_AUXILIAR!$B$22,G4=BASE_AUXILIAR!$B$23,G4=BASE_AUXILIAR!$B$24,G4=BASE_AUXILIAR!$B$25,G4=BASE_AUXILIAR!$B$26,G4=BASE_AUXILIAR!$B$27,G4=BASE_AUXILIAR!$B$28,G4=BASE_AUXILIAR!$B$29,G4=BASE_AUXILIAR!$B$30,G4=BASE_AUXILIAR!$B$31,G4=BASE_AUXILIAR!$B$32,G4=BASE_AUXILIAR!$B$33,G4=BASE_AUXILIAR!$B$34,G4=BASE_AUXILIAR!$B$35,G4=BASE_AUXILIAR!$B$36,G4=BASE_AUXILIAR!$B$37,G4=BASE_AUXILIAR!$B$38,G4=BASE_AUXILIAR!$B$39,G4=BASE_AUXILIAR!$B$40,G4=BASE_AUXILIAR!$B$41,G4=BASE_AUXILIAR!$B$42,G4=BASE_AUXILIAR!$B$43,G4=BASE_AUXILIAR!$B$44,G4=BASE_AUXILIAR!$B$45,G4=BASE_AUXILIAR!$B$46,G4=BASE_AUXILIAR!$B$47),0,K4))</f>
        <v>0</v>
      </c>
      <c r="T4" s="26"/>
      <c r="U4" s="24"/>
    </row>
    <row r="5" spans="1:21" x14ac:dyDescent="0.25">
      <c r="A5" s="1">
        <v>33</v>
      </c>
      <c r="B5" s="1" t="s">
        <v>12</v>
      </c>
      <c r="C5" s="1">
        <v>47300406</v>
      </c>
      <c r="D5" s="2">
        <v>43583</v>
      </c>
      <c r="E5" s="3">
        <v>0</v>
      </c>
      <c r="F5" s="1" t="s">
        <v>13</v>
      </c>
      <c r="G5" s="1" t="s">
        <v>14</v>
      </c>
      <c r="H5" s="1"/>
      <c r="I5" s="1"/>
      <c r="J5" s="1" t="s">
        <v>18</v>
      </c>
      <c r="K5" s="3">
        <v>0.2</v>
      </c>
      <c r="L5" s="4">
        <v>0</v>
      </c>
      <c r="M5" s="8">
        <f t="shared" si="0"/>
        <v>47300406</v>
      </c>
      <c r="N5" s="9" t="str">
        <f t="shared" si="1"/>
        <v>ANDIA OTAZU RICARDO YUZE</v>
      </c>
      <c r="O5" s="12">
        <f t="shared" si="2"/>
        <v>43583</v>
      </c>
      <c r="P5" s="13">
        <f>IF(G5="","",IF(OR(G5=BASE_AUXILIAR!$B$8,G5=BASE_AUXILIAR!$B$9,G5=BASE_AUXILIAR!$B$10,G5=BASE_AUXILIAR!$B$11,G5=BASE_AUXILIAR!$B$12,G5=BASE_AUXILIAR!$B$13,G5=BASE_AUXILIAR!$B$14,G5=BASE_AUXILIAR!$B$15,G5=BASE_AUXILIAR!$B$16,G5=BASE_AUXILIAR!$B$17,G5=BASE_AUXILIAR!$B$18,G5=BASE_AUXILIAR!$B$19=BASE_AUXILIAR!$B$20=BASE_AUXILIAR!$B$21=BASE_AUXILIAR!$B$22=BASE_AUXILIAR!$B$23=BASE_AUXILIAR!$B$24=BASE_AUXILIAR!$B$25=BASE_AUXILIAR!$B$26=BASE_AUXILIAR!$B$27=BASE_AUXILIAR!$B$28=BASE_AUXILIAR!$B$29=BASE_AUXILIAR!$B$30=BASE_AUXILIAR!$B$31=BASE_AUXILIAR!$B$32=BASE_AUXILIAR!$B$33=BASE_AUXILIAR!$B$34=BASE_AUXILIAR!$B$35=BASE_AUXILIAR!$B$36=BASE_AUXILIAR!$B$37=BASE_AUXILIAR!$B$38=BASE_AUXILIAR!$B$39=BASE_AUXILIAR!$B$40=BASE_AUXILIAR!$B$41=BASE_AUXILIAR!$B$42=BASE_AUXILIAR!$B$43=BASE_AUXILIAR!$B$44=BASE_AUXILIAR!$B$45=BASE_AUXILIAR!$B$46=BASE_AUXILIAR!$B$47),0,E5))</f>
        <v>0</v>
      </c>
      <c r="Q5" s="21">
        <f>IFERROR(IF(G5="","",IF(G5=AAA,VLOOKUP(G5,BASE_AUXILIAR!$B$8:$B$47,1,FALSE),)),E5)</f>
        <v>0</v>
      </c>
      <c r="R5" s="21"/>
      <c r="S5" s="13">
        <f>IF(G5="","",IF(OR(G5=BASE_AUXILIAR!$B$2,G5=BASE_AUXILIAR!$B$4,G5=BASE_AUXILIAR!$B$6,G5=BASE_AUXILIAR!$B$8,G5=BASE_AUXILIAR!$B$9,G5=BASE_AUXILIAR!$B$10,G5=BASE_AUXILIAR!$B$11,G5=BASE_AUXILIAR!$B$12,G5=BASE_AUXILIAR!$B$13,G5=BASE_AUXILIAR!$B$14,G5=BASE_AUXILIAR!$B$15,G5=BASE_AUXILIAR!$B$16,G5=BASE_AUXILIAR!$B$17,G5=BASE_AUXILIAR!$B$18,G5=BASE_AUXILIAR!$B$19,G5=BASE_AUXILIAR!$B$20,G5=BASE_AUXILIAR!$BF$21,G5=BASE_AUXILIAR!$B$22,G5=BASE_AUXILIAR!$B$23,G5=BASE_AUXILIAR!$B$24,G5=BASE_AUXILIAR!$B$25,G5=BASE_AUXILIAR!$B$26,G5=BASE_AUXILIAR!$B$27,G5=BASE_AUXILIAR!$B$28,G5=BASE_AUXILIAR!$B$29,G5=BASE_AUXILIAR!$B$30,G5=BASE_AUXILIAR!$B$31,G5=BASE_AUXILIAR!$B$32,G5=BASE_AUXILIAR!$B$33,G5=BASE_AUXILIAR!$B$34,G5=BASE_AUXILIAR!$B$35,G5=BASE_AUXILIAR!$B$36,G5=BASE_AUXILIAR!$B$37,G5=BASE_AUXILIAR!$B$38,G5=BASE_AUXILIAR!$B$39,G5=BASE_AUXILIAR!$B$40,G5=BASE_AUXILIAR!$B$41,G5=BASE_AUXILIAR!$B$42,G5=BASE_AUXILIAR!$B$43,G5=BASE_AUXILIAR!$B$44,G5=BASE_AUXILIAR!$B$45,G5=BASE_AUXILIAR!$B$46,G5=BASE_AUXILIAR!$B$47),0,K5))</f>
        <v>0</v>
      </c>
      <c r="T5" s="26"/>
      <c r="U5" s="24"/>
    </row>
    <row r="6" spans="1:21" x14ac:dyDescent="0.25">
      <c r="A6" s="1">
        <v>34</v>
      </c>
      <c r="B6" s="1" t="s">
        <v>12</v>
      </c>
      <c r="C6" s="1">
        <v>47300406</v>
      </c>
      <c r="D6" s="2">
        <v>43583</v>
      </c>
      <c r="E6" s="3">
        <v>0</v>
      </c>
      <c r="F6" s="1" t="s">
        <v>16</v>
      </c>
      <c r="G6" s="1" t="s">
        <v>14</v>
      </c>
      <c r="H6" s="1"/>
      <c r="I6" s="1"/>
      <c r="J6" s="1" t="s">
        <v>18</v>
      </c>
      <c r="K6" s="3">
        <v>0.2</v>
      </c>
      <c r="L6" s="4">
        <v>0</v>
      </c>
      <c r="M6" s="8">
        <f t="shared" si="0"/>
        <v>47300406</v>
      </c>
      <c r="N6" s="9" t="str">
        <f t="shared" si="1"/>
        <v>ANDIA OTAZU RICARDO YUZE</v>
      </c>
      <c r="O6" s="12">
        <f t="shared" si="2"/>
        <v>43583</v>
      </c>
      <c r="P6" s="13">
        <f>IF(G6="","",IF(OR(G6=BASE_AUXILIAR!$B$8,G6=BASE_AUXILIAR!$B$9,G6=BASE_AUXILIAR!$B$10,G6=BASE_AUXILIAR!$B$11,G6=BASE_AUXILIAR!$B$12,G6=BASE_AUXILIAR!$B$13,G6=BASE_AUXILIAR!$B$14,G6=BASE_AUXILIAR!$B$15,G6=BASE_AUXILIAR!$B$16,G6=BASE_AUXILIAR!$B$17,G6=BASE_AUXILIAR!$B$18,G6=BASE_AUXILIAR!$B$19=BASE_AUXILIAR!$B$20=BASE_AUXILIAR!$B$21=BASE_AUXILIAR!$B$22=BASE_AUXILIAR!$B$23=BASE_AUXILIAR!$B$24=BASE_AUXILIAR!$B$25=BASE_AUXILIAR!$B$26=BASE_AUXILIAR!$B$27=BASE_AUXILIAR!$B$28=BASE_AUXILIAR!$B$29=BASE_AUXILIAR!$B$30=BASE_AUXILIAR!$B$31=BASE_AUXILIAR!$B$32=BASE_AUXILIAR!$B$33=BASE_AUXILIAR!$B$34=BASE_AUXILIAR!$B$35=BASE_AUXILIAR!$B$36=BASE_AUXILIAR!$B$37=BASE_AUXILIAR!$B$38=BASE_AUXILIAR!$B$39=BASE_AUXILIAR!$B$40=BASE_AUXILIAR!$B$41=BASE_AUXILIAR!$B$42=BASE_AUXILIAR!$B$43=BASE_AUXILIAR!$B$44=BASE_AUXILIAR!$B$45=BASE_AUXILIAR!$B$46=BASE_AUXILIAR!$B$47),0,E6))</f>
        <v>0</v>
      </c>
      <c r="Q6" s="21">
        <f>IFERROR(IF(G6="","",IF(G6=AAA,VLOOKUP(G6,BASE_AUXILIAR!$B$8:$B$47,1,FALSE),)),E6)</f>
        <v>0</v>
      </c>
      <c r="R6" s="21"/>
      <c r="S6" s="13">
        <f>IF(G6="","",IF(OR(G6=BASE_AUXILIAR!$B$2,G6=BASE_AUXILIAR!$B$4,G6=BASE_AUXILIAR!$B$6,G6=BASE_AUXILIAR!$B$8,G6=BASE_AUXILIAR!$B$9,G6=BASE_AUXILIAR!$B$10,G6=BASE_AUXILIAR!$B$11,G6=BASE_AUXILIAR!$B$12,G6=BASE_AUXILIAR!$B$13,G6=BASE_AUXILIAR!$B$14,G6=BASE_AUXILIAR!$B$15,G6=BASE_AUXILIAR!$B$16,G6=BASE_AUXILIAR!$B$17,G6=BASE_AUXILIAR!$B$18,G6=BASE_AUXILIAR!$B$19,G6=BASE_AUXILIAR!$B$20,G6=BASE_AUXILIAR!$BF$21,G6=BASE_AUXILIAR!$B$22,G6=BASE_AUXILIAR!$B$23,G6=BASE_AUXILIAR!$B$24,G6=BASE_AUXILIAR!$B$25,G6=BASE_AUXILIAR!$B$26,G6=BASE_AUXILIAR!$B$27,G6=BASE_AUXILIAR!$B$28,G6=BASE_AUXILIAR!$B$29,G6=BASE_AUXILIAR!$B$30,G6=BASE_AUXILIAR!$B$31,G6=BASE_AUXILIAR!$B$32,G6=BASE_AUXILIAR!$B$33,G6=BASE_AUXILIAR!$B$34,G6=BASE_AUXILIAR!$B$35,G6=BASE_AUXILIAR!$B$36,G6=BASE_AUXILIAR!$B$37,G6=BASE_AUXILIAR!$B$38,G6=BASE_AUXILIAR!$B$39,G6=BASE_AUXILIAR!$B$40,G6=BASE_AUXILIAR!$B$41,G6=BASE_AUXILIAR!$B$42,G6=BASE_AUXILIAR!$B$43,G6=BASE_AUXILIAR!$B$44,G6=BASE_AUXILIAR!$B$45,G6=BASE_AUXILIAR!$B$46,G6=BASE_AUXILIAR!$B$47),0,K6))</f>
        <v>0</v>
      </c>
      <c r="T6" s="26"/>
      <c r="U6" s="24"/>
    </row>
    <row r="7" spans="1:21" x14ac:dyDescent="0.25">
      <c r="A7" s="1">
        <v>35</v>
      </c>
      <c r="B7" s="1" t="s">
        <v>12</v>
      </c>
      <c r="C7" s="1">
        <v>47300406</v>
      </c>
      <c r="D7" s="2">
        <v>43584</v>
      </c>
      <c r="E7" s="3">
        <v>0</v>
      </c>
      <c r="F7" s="1" t="s">
        <v>17</v>
      </c>
      <c r="G7" s="1" t="s">
        <v>14</v>
      </c>
      <c r="H7" s="1"/>
      <c r="I7" s="1"/>
      <c r="J7" s="1" t="s">
        <v>18</v>
      </c>
      <c r="K7" s="3">
        <v>0.2</v>
      </c>
      <c r="L7" s="4">
        <v>0</v>
      </c>
      <c r="M7" s="8">
        <f t="shared" si="0"/>
        <v>47300406</v>
      </c>
      <c r="N7" s="9" t="str">
        <f t="shared" si="1"/>
        <v>ANDIA OTAZU RICARDO YUZE</v>
      </c>
      <c r="O7" s="12">
        <f t="shared" si="2"/>
        <v>43584</v>
      </c>
      <c r="P7" s="13">
        <f>IF(G7="","",IF(OR(G7=BASE_AUXILIAR!$B$8,G7=BASE_AUXILIAR!$B$9,G7=BASE_AUXILIAR!$B$10,G7=BASE_AUXILIAR!$B$11,G7=BASE_AUXILIAR!$B$12,G7=BASE_AUXILIAR!$B$13,G7=BASE_AUXILIAR!$B$14,G7=BASE_AUXILIAR!$B$15,G7=BASE_AUXILIAR!$B$16,G7=BASE_AUXILIAR!$B$17,G7=BASE_AUXILIAR!$B$18,G7=BASE_AUXILIAR!$B$19=BASE_AUXILIAR!$B$20=BASE_AUXILIAR!$B$21=BASE_AUXILIAR!$B$22=BASE_AUXILIAR!$B$23=BASE_AUXILIAR!$B$24=BASE_AUXILIAR!$B$25=BASE_AUXILIAR!$B$26=BASE_AUXILIAR!$B$27=BASE_AUXILIAR!$B$28=BASE_AUXILIAR!$B$29=BASE_AUXILIAR!$B$30=BASE_AUXILIAR!$B$31=BASE_AUXILIAR!$B$32=BASE_AUXILIAR!$B$33=BASE_AUXILIAR!$B$34=BASE_AUXILIAR!$B$35=BASE_AUXILIAR!$B$36=BASE_AUXILIAR!$B$37=BASE_AUXILIAR!$B$38=BASE_AUXILIAR!$B$39=BASE_AUXILIAR!$B$40=BASE_AUXILIAR!$B$41=BASE_AUXILIAR!$B$42=BASE_AUXILIAR!$B$43=BASE_AUXILIAR!$B$44=BASE_AUXILIAR!$B$45=BASE_AUXILIAR!$B$46=BASE_AUXILIAR!$B$47),0,E7))</f>
        <v>0</v>
      </c>
      <c r="Q7" s="21">
        <f>IFERROR(IF(G7="","",IF(G7=AAA,VLOOKUP(G7,BASE_AUXILIAR!$B$8:$B$47,1,FALSE),)),E7)</f>
        <v>0</v>
      </c>
      <c r="R7" s="21"/>
      <c r="S7" s="13">
        <f>IF(G7="","",IF(OR(G7=BASE_AUXILIAR!$B$2,G7=BASE_AUXILIAR!$B$4,G7=BASE_AUXILIAR!$B$6,G7=BASE_AUXILIAR!$B$8,G7=BASE_AUXILIAR!$B$9,G7=BASE_AUXILIAR!$B$10,G7=BASE_AUXILIAR!$B$11,G7=BASE_AUXILIAR!$B$12,G7=BASE_AUXILIAR!$B$13,G7=BASE_AUXILIAR!$B$14,G7=BASE_AUXILIAR!$B$15,G7=BASE_AUXILIAR!$B$16,G7=BASE_AUXILIAR!$B$17,G7=BASE_AUXILIAR!$B$18,G7=BASE_AUXILIAR!$B$19,G7=BASE_AUXILIAR!$B$20,G7=BASE_AUXILIAR!$BF$21,G7=BASE_AUXILIAR!$B$22,G7=BASE_AUXILIAR!$B$23,G7=BASE_AUXILIAR!$B$24,G7=BASE_AUXILIAR!$B$25,G7=BASE_AUXILIAR!$B$26,G7=BASE_AUXILIAR!$B$27,G7=BASE_AUXILIAR!$B$28,G7=BASE_AUXILIAR!$B$29,G7=BASE_AUXILIAR!$B$30,G7=BASE_AUXILIAR!$B$31,G7=BASE_AUXILIAR!$B$32,G7=BASE_AUXILIAR!$B$33,G7=BASE_AUXILIAR!$B$34,G7=BASE_AUXILIAR!$B$35,G7=BASE_AUXILIAR!$B$36,G7=BASE_AUXILIAR!$B$37,G7=BASE_AUXILIAR!$B$38,G7=BASE_AUXILIAR!$B$39,G7=BASE_AUXILIAR!$B$40,G7=BASE_AUXILIAR!$B$41,G7=BASE_AUXILIAR!$B$42,G7=BASE_AUXILIAR!$B$43,G7=BASE_AUXILIAR!$B$44,G7=BASE_AUXILIAR!$B$45,G7=BASE_AUXILIAR!$B$46,G7=BASE_AUXILIAR!$B$47),0,K7))</f>
        <v>0</v>
      </c>
      <c r="T7" s="26"/>
      <c r="U7" s="24"/>
    </row>
    <row r="8" spans="1:21" x14ac:dyDescent="0.25">
      <c r="A8" s="1">
        <v>37</v>
      </c>
      <c r="B8" s="1" t="s">
        <v>12</v>
      </c>
      <c r="C8" s="1">
        <v>47300406</v>
      </c>
      <c r="D8" s="2">
        <v>43584</v>
      </c>
      <c r="E8" s="3">
        <v>0</v>
      </c>
      <c r="F8" s="1" t="s">
        <v>13</v>
      </c>
      <c r="G8" s="1" t="s">
        <v>14</v>
      </c>
      <c r="H8" s="1"/>
      <c r="I8" s="1"/>
      <c r="J8" s="1" t="s">
        <v>18</v>
      </c>
      <c r="K8" s="3">
        <v>0.2</v>
      </c>
      <c r="L8" s="4">
        <v>0</v>
      </c>
      <c r="M8" s="8">
        <f t="shared" si="0"/>
        <v>47300406</v>
      </c>
      <c r="N8" s="9" t="str">
        <f t="shared" si="1"/>
        <v>ANDIA OTAZU RICARDO YUZE</v>
      </c>
      <c r="O8" s="12">
        <f t="shared" si="2"/>
        <v>43584</v>
      </c>
      <c r="P8" s="13">
        <f>IF(G8="","",IF(OR(G8=BASE_AUXILIAR!$B$8,G8=BASE_AUXILIAR!$B$9,G8=BASE_AUXILIAR!$B$10,G8=BASE_AUXILIAR!$B$11,G8=BASE_AUXILIAR!$B$12,G8=BASE_AUXILIAR!$B$13,G8=BASE_AUXILIAR!$B$14,G8=BASE_AUXILIAR!$B$15,G8=BASE_AUXILIAR!$B$16,G8=BASE_AUXILIAR!$B$17,G8=BASE_AUXILIAR!$B$18,G8=BASE_AUXILIAR!$B$19=BASE_AUXILIAR!$B$20=BASE_AUXILIAR!$B$21=BASE_AUXILIAR!$B$22=BASE_AUXILIAR!$B$23=BASE_AUXILIAR!$B$24=BASE_AUXILIAR!$B$25=BASE_AUXILIAR!$B$26=BASE_AUXILIAR!$B$27=BASE_AUXILIAR!$B$28=BASE_AUXILIAR!$B$29=BASE_AUXILIAR!$B$30=BASE_AUXILIAR!$B$31=BASE_AUXILIAR!$B$32=BASE_AUXILIAR!$B$33=BASE_AUXILIAR!$B$34=BASE_AUXILIAR!$B$35=BASE_AUXILIAR!$B$36=BASE_AUXILIAR!$B$37=BASE_AUXILIAR!$B$38=BASE_AUXILIAR!$B$39=BASE_AUXILIAR!$B$40=BASE_AUXILIAR!$B$41=BASE_AUXILIAR!$B$42=BASE_AUXILIAR!$B$43=BASE_AUXILIAR!$B$44=BASE_AUXILIAR!$B$45=BASE_AUXILIAR!$B$46=BASE_AUXILIAR!$B$47),0,E8))</f>
        <v>0</v>
      </c>
      <c r="Q8" s="21">
        <f>IFERROR(IF(G8="","",IF(G8=AAA,VLOOKUP(G8,BASE_AUXILIAR!$B$8:$B$47,1,FALSE),)),E8)</f>
        <v>0</v>
      </c>
      <c r="R8" s="21"/>
      <c r="S8" s="13">
        <f>IF(G8="","",IF(OR(G8=BASE_AUXILIAR!$B$2,G8=BASE_AUXILIAR!$B$4,G8=BASE_AUXILIAR!$B$6,G8=BASE_AUXILIAR!$B$8,G8=BASE_AUXILIAR!$B$9,G8=BASE_AUXILIAR!$B$10,G8=BASE_AUXILIAR!$B$11,G8=BASE_AUXILIAR!$B$12,G8=BASE_AUXILIAR!$B$13,G8=BASE_AUXILIAR!$B$14,G8=BASE_AUXILIAR!$B$15,G8=BASE_AUXILIAR!$B$16,G8=BASE_AUXILIAR!$B$17,G8=BASE_AUXILIAR!$B$18,G8=BASE_AUXILIAR!$B$19,G8=BASE_AUXILIAR!$B$20,G8=BASE_AUXILIAR!$BF$21,G8=BASE_AUXILIAR!$B$22,G8=BASE_AUXILIAR!$B$23,G8=BASE_AUXILIAR!$B$24,G8=BASE_AUXILIAR!$B$25,G8=BASE_AUXILIAR!$B$26,G8=BASE_AUXILIAR!$B$27,G8=BASE_AUXILIAR!$B$28,G8=BASE_AUXILIAR!$B$29,G8=BASE_AUXILIAR!$B$30,G8=BASE_AUXILIAR!$B$31,G8=BASE_AUXILIAR!$B$32,G8=BASE_AUXILIAR!$B$33,G8=BASE_AUXILIAR!$B$34,G8=BASE_AUXILIAR!$B$35,G8=BASE_AUXILIAR!$B$36,G8=BASE_AUXILIAR!$B$37,G8=BASE_AUXILIAR!$B$38,G8=BASE_AUXILIAR!$B$39,G8=BASE_AUXILIAR!$B$40,G8=BASE_AUXILIAR!$B$41,G8=BASE_AUXILIAR!$B$42,G8=BASE_AUXILIAR!$B$43,G8=BASE_AUXILIAR!$B$44,G8=BASE_AUXILIAR!$B$45,G8=BASE_AUXILIAR!$B$46,G8=BASE_AUXILIAR!$B$47),0,K8))</f>
        <v>0</v>
      </c>
      <c r="T8" s="26"/>
      <c r="U8" s="24"/>
    </row>
    <row r="9" spans="1:21" x14ac:dyDescent="0.25">
      <c r="A9" s="1">
        <v>38</v>
      </c>
      <c r="B9" s="1" t="s">
        <v>19</v>
      </c>
      <c r="C9" s="1">
        <v>30833782</v>
      </c>
      <c r="D9" s="2">
        <v>43582</v>
      </c>
      <c r="E9" s="3">
        <v>1235</v>
      </c>
      <c r="F9" s="1" t="s">
        <v>13</v>
      </c>
      <c r="G9" s="1" t="s">
        <v>30</v>
      </c>
      <c r="H9" s="1"/>
      <c r="I9" s="1"/>
      <c r="J9" s="1" t="s">
        <v>18</v>
      </c>
      <c r="K9" s="3">
        <v>0.2</v>
      </c>
      <c r="L9" s="4">
        <v>0</v>
      </c>
      <c r="M9" s="8">
        <f t="shared" si="0"/>
        <v>30833782</v>
      </c>
      <c r="N9" s="9" t="str">
        <f t="shared" si="1"/>
        <v>QUISPE PHALA TITO ROLANDO</v>
      </c>
      <c r="O9" s="12">
        <f t="shared" si="2"/>
        <v>43582</v>
      </c>
      <c r="P9" s="13">
        <f>IF(G9="","",IF(OR(G9=BASE_AUXILIAR!$B$8,G9=BASE_AUXILIAR!$B$9,G9=BASE_AUXILIAR!$B$10,G9=BASE_AUXILIAR!$B$11,G9=BASE_AUXILIAR!$B$12,G9=BASE_AUXILIAR!$B$13,G9=BASE_AUXILIAR!$B$14,G9=BASE_AUXILIAR!$B$15,G9=BASE_AUXILIAR!$B$16,G9=BASE_AUXILIAR!$B$17,G9=BASE_AUXILIAR!$B$18,G9=BASE_AUXILIAR!$B$19=BASE_AUXILIAR!$B$20=BASE_AUXILIAR!$B$21=BASE_AUXILIAR!$B$22=BASE_AUXILIAR!$B$23=BASE_AUXILIAR!$B$24=BASE_AUXILIAR!$B$25=BASE_AUXILIAR!$B$26=BASE_AUXILIAR!$B$27=BASE_AUXILIAR!$B$28=BASE_AUXILIAR!$B$29=BASE_AUXILIAR!$B$30=BASE_AUXILIAR!$B$31=BASE_AUXILIAR!$B$32=BASE_AUXILIAR!$B$33=BASE_AUXILIAR!$B$34=BASE_AUXILIAR!$B$35=BASE_AUXILIAR!$B$36=BASE_AUXILIAR!$B$37=BASE_AUXILIAR!$B$38=BASE_AUXILIAR!$B$39=BASE_AUXILIAR!$B$40=BASE_AUXILIAR!$B$41=BASE_AUXILIAR!$B$42=BASE_AUXILIAR!$B$43=BASE_AUXILIAR!$B$44=BASE_AUXILIAR!$B$45=BASE_AUXILIAR!$B$46=BASE_AUXILIAR!$B$47),0,E9))</f>
        <v>1235</v>
      </c>
      <c r="Q9" s="21">
        <f>IFERROR(IF(G9="","",IF(G9=AAA,VLOOKUP(G9,BASE_AUXILIAR!$B$8:$B$47,1,FALSE),)),E9)</f>
        <v>1235</v>
      </c>
      <c r="R9" s="21"/>
      <c r="S9" s="13">
        <f>IF(G9="","",IF(OR(G9=BASE_AUXILIAR!$B$2,G9=BASE_AUXILIAR!$B$4,G9=BASE_AUXILIAR!$B$6,G9=BASE_AUXILIAR!$B$8,G9=BASE_AUXILIAR!$B$9,G9=BASE_AUXILIAR!$B$10,G9=BASE_AUXILIAR!$B$11,G9=BASE_AUXILIAR!$B$12,G9=BASE_AUXILIAR!$B$13,G9=BASE_AUXILIAR!$B$14,G9=BASE_AUXILIAR!$B$15,G9=BASE_AUXILIAR!$B$16,G9=BASE_AUXILIAR!$B$17,G9=BASE_AUXILIAR!$B$18,G9=BASE_AUXILIAR!$B$19,G9=BASE_AUXILIAR!$B$20,G9=BASE_AUXILIAR!$BF$21,G9=BASE_AUXILIAR!$B$22,G9=BASE_AUXILIAR!$B$23,G9=BASE_AUXILIAR!$B$24,G9=BASE_AUXILIAR!$B$25,G9=BASE_AUXILIAR!$B$26,G9=BASE_AUXILIAR!$B$27,G9=BASE_AUXILIAR!$B$28,G9=BASE_AUXILIAR!$B$29,G9=BASE_AUXILIAR!$B$30,G9=BASE_AUXILIAR!$B$31,G9=BASE_AUXILIAR!$B$32,G9=BASE_AUXILIAR!$B$33,G9=BASE_AUXILIAR!$B$34,G9=BASE_AUXILIAR!$B$35,G9=BASE_AUXILIAR!$B$36,G9=BASE_AUXILIAR!$B$37,G9=BASE_AUXILIAR!$B$38,G9=BASE_AUXILIAR!$B$39,G9=BASE_AUXILIAR!$B$40,G9=BASE_AUXILIAR!$B$41,G9=BASE_AUXILIAR!$B$42,G9=BASE_AUXILIAR!$B$43,G9=BASE_AUXILIAR!$B$44,G9=BASE_AUXILIAR!$B$45,G9=BASE_AUXILIAR!$B$46,G9=BASE_AUXILIAR!$B$47),0,K9))</f>
        <v>0</v>
      </c>
      <c r="T9" s="26"/>
      <c r="U9" s="24"/>
    </row>
    <row r="10" spans="1:21" x14ac:dyDescent="0.25">
      <c r="A10" s="1">
        <v>39</v>
      </c>
      <c r="B10" s="1" t="s">
        <v>19</v>
      </c>
      <c r="C10" s="1">
        <v>30833782</v>
      </c>
      <c r="D10" s="2">
        <v>43582</v>
      </c>
      <c r="E10" s="3">
        <v>1235</v>
      </c>
      <c r="F10" s="1" t="s">
        <v>16</v>
      </c>
      <c r="G10" s="1" t="s">
        <v>23</v>
      </c>
      <c r="H10" s="1"/>
      <c r="I10" s="1"/>
      <c r="J10" s="1" t="s">
        <v>18</v>
      </c>
      <c r="K10" s="3">
        <v>0.2</v>
      </c>
      <c r="L10" s="4">
        <v>0</v>
      </c>
      <c r="M10" s="8">
        <f t="shared" si="0"/>
        <v>30833782</v>
      </c>
      <c r="N10" s="9" t="str">
        <f t="shared" si="1"/>
        <v>QUISPE PHALA TITO ROLANDO</v>
      </c>
      <c r="O10" s="12">
        <f t="shared" si="2"/>
        <v>43582</v>
      </c>
      <c r="P10" s="13">
        <f>IF(G10="","",IF(OR(G10=BASE_AUXILIAR!$B$8,G10=BASE_AUXILIAR!$B$9,G10=BASE_AUXILIAR!$B$10,G10=BASE_AUXILIAR!$B$11,G10=BASE_AUXILIAR!$B$12,G10=BASE_AUXILIAR!$B$13,G10=BASE_AUXILIAR!$B$14,G10=BASE_AUXILIAR!$B$15,G10=BASE_AUXILIAR!$B$16,G10=BASE_AUXILIAR!$B$17,G10=BASE_AUXILIAR!$B$18,G10=BASE_AUXILIAR!$B$19=BASE_AUXILIAR!$B$20=BASE_AUXILIAR!$B$21=BASE_AUXILIAR!$B$22=BASE_AUXILIAR!$B$23=BASE_AUXILIAR!$B$24=BASE_AUXILIAR!$B$25=BASE_AUXILIAR!$B$26=BASE_AUXILIAR!$B$27=BASE_AUXILIAR!$B$28=BASE_AUXILIAR!$B$29=BASE_AUXILIAR!$B$30=BASE_AUXILIAR!$B$31=BASE_AUXILIAR!$B$32=BASE_AUXILIAR!$B$33=BASE_AUXILIAR!$B$34=BASE_AUXILIAR!$B$35=BASE_AUXILIAR!$B$36=BASE_AUXILIAR!$B$37=BASE_AUXILIAR!$B$38=BASE_AUXILIAR!$B$39=BASE_AUXILIAR!$B$40=BASE_AUXILIAR!$B$41=BASE_AUXILIAR!$B$42=BASE_AUXILIAR!$B$43=BASE_AUXILIAR!$B$44=BASE_AUXILIAR!$B$45=BASE_AUXILIAR!$B$46=BASE_AUXILIAR!$B$47),0,E10))</f>
        <v>1235</v>
      </c>
      <c r="Q10" s="21">
        <f>IFERROR(IF(G10="","",IF(G10=AAA,VLOOKUP(G10,BASE_AUXILIAR!$B$8:$B$47,1,FALSE),)),E10)</f>
        <v>1235</v>
      </c>
      <c r="R10" s="21"/>
      <c r="S10" s="13">
        <f>IF(G10="","",IF(OR(G10=BASE_AUXILIAR!$B$2,G10=BASE_AUXILIAR!$B$4,G10=BASE_AUXILIAR!$B$6,G10=BASE_AUXILIAR!$B$8,G10=BASE_AUXILIAR!$B$9,G10=BASE_AUXILIAR!$B$10,G10=BASE_AUXILIAR!$B$11,G10=BASE_AUXILIAR!$B$12,G10=BASE_AUXILIAR!$B$13,G10=BASE_AUXILIAR!$B$14,G10=BASE_AUXILIAR!$B$15,G10=BASE_AUXILIAR!$B$16,G10=BASE_AUXILIAR!$B$17,G10=BASE_AUXILIAR!$B$18,G10=BASE_AUXILIAR!$B$19,G10=BASE_AUXILIAR!$B$20,G10=BASE_AUXILIAR!$BF$21,G10=BASE_AUXILIAR!$B$22,G10=BASE_AUXILIAR!$B$23,G10=BASE_AUXILIAR!$B$24,G10=BASE_AUXILIAR!$B$25,G10=BASE_AUXILIAR!$B$26,G10=BASE_AUXILIAR!$B$27,G10=BASE_AUXILIAR!$B$28,G10=BASE_AUXILIAR!$B$29,G10=BASE_AUXILIAR!$B$30,G10=BASE_AUXILIAR!$B$31,G10=BASE_AUXILIAR!$B$32,G10=BASE_AUXILIAR!$B$33,G10=BASE_AUXILIAR!$B$34,G10=BASE_AUXILIAR!$B$35,G10=BASE_AUXILIAR!$B$36,G10=BASE_AUXILIAR!$B$37,G10=BASE_AUXILIAR!$B$38,G10=BASE_AUXILIAR!$B$39,G10=BASE_AUXILIAR!$B$40,G10=BASE_AUXILIAR!$B$41,G10=BASE_AUXILIAR!$B$42,G10=BASE_AUXILIAR!$B$43,G10=BASE_AUXILIAR!$B$44,G10=BASE_AUXILIAR!$B$45,G10=BASE_AUXILIAR!$B$46,G10=BASE_AUXILIAR!$B$47),0,K10))</f>
        <v>0.2</v>
      </c>
      <c r="T10" s="26"/>
      <c r="U10" s="24"/>
    </row>
    <row r="11" spans="1:21" x14ac:dyDescent="0.25">
      <c r="A11" s="1">
        <v>40</v>
      </c>
      <c r="B11" s="1" t="s">
        <v>19</v>
      </c>
      <c r="C11" s="1">
        <v>30833782</v>
      </c>
      <c r="D11" s="2">
        <v>43583</v>
      </c>
      <c r="E11" s="3">
        <v>1235</v>
      </c>
      <c r="F11" s="1" t="s">
        <v>17</v>
      </c>
      <c r="G11" s="1" t="s">
        <v>49</v>
      </c>
      <c r="H11" s="1"/>
      <c r="I11" s="1"/>
      <c r="J11" s="1" t="s">
        <v>18</v>
      </c>
      <c r="K11" s="3">
        <v>0.2</v>
      </c>
      <c r="L11" s="4">
        <v>0</v>
      </c>
      <c r="M11" s="8">
        <f t="shared" si="0"/>
        <v>30833782</v>
      </c>
      <c r="N11" s="9" t="str">
        <f t="shared" si="1"/>
        <v>QUISPE PHALA TITO ROLANDO</v>
      </c>
      <c r="O11" s="12">
        <f t="shared" si="2"/>
        <v>43583</v>
      </c>
      <c r="P11" s="13">
        <f>IF(G11="","",IF(OR(G11=BASE_AUXILIAR!$B$8,G11=BASE_AUXILIAR!$B$9,G11=BASE_AUXILIAR!$B$10,G11=BASE_AUXILIAR!$B$11,G11=BASE_AUXILIAR!$B$12,G11=BASE_AUXILIAR!$B$13,G11=BASE_AUXILIAR!$B$14,G11=BASE_AUXILIAR!$B$15,G11=BASE_AUXILIAR!$B$16,G11=BASE_AUXILIAR!$B$17,G11=BASE_AUXILIAR!$B$18,G11=BASE_AUXILIAR!$B$19=BASE_AUXILIAR!$B$20=BASE_AUXILIAR!$B$21=BASE_AUXILIAR!$B$22=BASE_AUXILIAR!$B$23=BASE_AUXILIAR!$B$24=BASE_AUXILIAR!$B$25=BASE_AUXILIAR!$B$26=BASE_AUXILIAR!$B$27=BASE_AUXILIAR!$B$28=BASE_AUXILIAR!$B$29=BASE_AUXILIAR!$B$30=BASE_AUXILIAR!$B$31=BASE_AUXILIAR!$B$32=BASE_AUXILIAR!$B$33=BASE_AUXILIAR!$B$34=BASE_AUXILIAR!$B$35=BASE_AUXILIAR!$B$36=BASE_AUXILIAR!$B$37=BASE_AUXILIAR!$B$38=BASE_AUXILIAR!$B$39=BASE_AUXILIAR!$B$40=BASE_AUXILIAR!$B$41=BASE_AUXILIAR!$B$42=BASE_AUXILIAR!$B$43=BASE_AUXILIAR!$B$44=BASE_AUXILIAR!$B$45=BASE_AUXILIAR!$B$46=BASE_AUXILIAR!$B$47),0,E11))</f>
        <v>1235</v>
      </c>
      <c r="Q11" s="21">
        <f>IFERROR(IF(G11="","",IF(G11=AAA,VLOOKUP(G11,BASE_AUXILIAR!$B$8:$B$47,1,FALSE),)),E11)</f>
        <v>1235</v>
      </c>
      <c r="R11" s="21"/>
      <c r="S11" s="13">
        <f>IF(G11="","",IF(OR(G11=BASE_AUXILIAR!$B$2,G11=BASE_AUXILIAR!$B$4,G11=BASE_AUXILIAR!$B$6,G11=BASE_AUXILIAR!$B$8,G11=BASE_AUXILIAR!$B$9,G11=BASE_AUXILIAR!$B$10,G11=BASE_AUXILIAR!$B$11,G11=BASE_AUXILIAR!$B$12,G11=BASE_AUXILIAR!$B$13,G11=BASE_AUXILIAR!$B$14,G11=BASE_AUXILIAR!$B$15,G11=BASE_AUXILIAR!$B$16,G11=BASE_AUXILIAR!$B$17,G11=BASE_AUXILIAR!$B$18,G11=BASE_AUXILIAR!$B$19,G11=BASE_AUXILIAR!$B$20,G11=BASE_AUXILIAR!$BF$21,G11=BASE_AUXILIAR!$B$22,G11=BASE_AUXILIAR!$B$23,G11=BASE_AUXILIAR!$B$24,G11=BASE_AUXILIAR!$B$25,G11=BASE_AUXILIAR!$B$26,G11=BASE_AUXILIAR!$B$27,G11=BASE_AUXILIAR!$B$28,G11=BASE_AUXILIAR!$B$29,G11=BASE_AUXILIAR!$B$30,G11=BASE_AUXILIAR!$B$31,G11=BASE_AUXILIAR!$B$32,G11=BASE_AUXILIAR!$B$33,G11=BASE_AUXILIAR!$B$34,G11=BASE_AUXILIAR!$B$35,G11=BASE_AUXILIAR!$B$36,G11=BASE_AUXILIAR!$B$37,G11=BASE_AUXILIAR!$B$38,G11=BASE_AUXILIAR!$B$39,G11=BASE_AUXILIAR!$B$40,G11=BASE_AUXILIAR!$B$41,G11=BASE_AUXILIAR!$B$42,G11=BASE_AUXILIAR!$B$43,G11=BASE_AUXILIAR!$B$44,G11=BASE_AUXILIAR!$B$45,G11=BASE_AUXILIAR!$B$46,G11=BASE_AUXILIAR!$B$47),0,K11))</f>
        <v>0</v>
      </c>
      <c r="T11" s="26"/>
      <c r="U11" s="24"/>
    </row>
    <row r="12" spans="1:21" x14ac:dyDescent="0.25">
      <c r="A12" s="1">
        <v>41</v>
      </c>
      <c r="B12" s="1" t="s">
        <v>19</v>
      </c>
      <c r="C12" s="1">
        <v>30833782</v>
      </c>
      <c r="D12" s="2">
        <v>43583</v>
      </c>
      <c r="E12" s="3">
        <v>1235</v>
      </c>
      <c r="F12" s="1" t="s">
        <v>13</v>
      </c>
      <c r="G12" s="1" t="s">
        <v>50</v>
      </c>
      <c r="H12" s="1"/>
      <c r="I12" s="1"/>
      <c r="J12" s="1" t="s">
        <v>18</v>
      </c>
      <c r="K12" s="3">
        <v>0.2</v>
      </c>
      <c r="L12" s="4">
        <v>0</v>
      </c>
      <c r="M12" s="8">
        <f t="shared" si="0"/>
        <v>30833782</v>
      </c>
      <c r="N12" s="9" t="str">
        <f t="shared" si="1"/>
        <v>QUISPE PHALA TITO ROLANDO</v>
      </c>
      <c r="O12" s="12">
        <f t="shared" si="2"/>
        <v>43583</v>
      </c>
      <c r="P12" s="13">
        <f>IF(G12="","",IF(OR(G12=BASE_AUXILIAR!$B$8,G12=BASE_AUXILIAR!$B$9,G12=BASE_AUXILIAR!$B$10,G12=BASE_AUXILIAR!$B$11,G12=BASE_AUXILIAR!$B$12,G12=BASE_AUXILIAR!$B$13,G12=BASE_AUXILIAR!$B$14,G12=BASE_AUXILIAR!$B$15,G12=BASE_AUXILIAR!$B$16,G12=BASE_AUXILIAR!$B$17,G12=BASE_AUXILIAR!$B$18,G12=BASE_AUXILIAR!$B$19=BASE_AUXILIAR!$B$20=BASE_AUXILIAR!$B$21=BASE_AUXILIAR!$B$22=BASE_AUXILIAR!$B$23=BASE_AUXILIAR!$B$24=BASE_AUXILIAR!$B$25=BASE_AUXILIAR!$B$26=BASE_AUXILIAR!$B$27=BASE_AUXILIAR!$B$28=BASE_AUXILIAR!$B$29=BASE_AUXILIAR!$B$30=BASE_AUXILIAR!$B$31=BASE_AUXILIAR!$B$32=BASE_AUXILIAR!$B$33=BASE_AUXILIAR!$B$34=BASE_AUXILIAR!$B$35=BASE_AUXILIAR!$B$36=BASE_AUXILIAR!$B$37=BASE_AUXILIAR!$B$38=BASE_AUXILIAR!$B$39=BASE_AUXILIAR!$B$40=BASE_AUXILIAR!$B$41=BASE_AUXILIAR!$B$42=BASE_AUXILIAR!$B$43=BASE_AUXILIAR!$B$44=BASE_AUXILIAR!$B$45=BASE_AUXILIAR!$B$46=BASE_AUXILIAR!$B$47),0,E12))</f>
        <v>1235</v>
      </c>
      <c r="Q12" s="21">
        <f>IFERROR(IF(G12="","",IF(G12=AAA,VLOOKUP(G12,BASE_AUXILIAR!$B$8:$B$47,1,FALSE),)),E12)</f>
        <v>1235</v>
      </c>
      <c r="R12" s="21"/>
      <c r="S12" s="13">
        <f>IF(G12="","",IF(OR(G12=BASE_AUXILIAR!$B$2,G12=BASE_AUXILIAR!$B$4,G12=BASE_AUXILIAR!$B$6,G12=BASE_AUXILIAR!$B$8,G12=BASE_AUXILIAR!$B$9,G12=BASE_AUXILIAR!$B$10,G12=BASE_AUXILIAR!$B$11,G12=BASE_AUXILIAR!$B$12,G12=BASE_AUXILIAR!$B$13,G12=BASE_AUXILIAR!$B$14,G12=BASE_AUXILIAR!$B$15,G12=BASE_AUXILIAR!$B$16,G12=BASE_AUXILIAR!$B$17,G12=BASE_AUXILIAR!$B$18,G12=BASE_AUXILIAR!$B$19,G12=BASE_AUXILIAR!$B$20,G12=BASE_AUXILIAR!$BF$21,G12=BASE_AUXILIAR!$B$22,G12=BASE_AUXILIAR!$B$23,G12=BASE_AUXILIAR!$B$24,G12=BASE_AUXILIAR!$B$25,G12=BASE_AUXILIAR!$B$26,G12=BASE_AUXILIAR!$B$27,G12=BASE_AUXILIAR!$B$28,G12=BASE_AUXILIAR!$B$29,G12=BASE_AUXILIAR!$B$30,G12=BASE_AUXILIAR!$B$31,G12=BASE_AUXILIAR!$B$32,G12=BASE_AUXILIAR!$B$33,G12=BASE_AUXILIAR!$B$34,G12=BASE_AUXILIAR!$B$35,G12=BASE_AUXILIAR!$B$36,G12=BASE_AUXILIAR!$B$37,G12=BASE_AUXILIAR!$B$38,G12=BASE_AUXILIAR!$B$39,G12=BASE_AUXILIAR!$B$40,G12=BASE_AUXILIAR!$B$41,G12=BASE_AUXILIAR!$B$42,G12=BASE_AUXILIAR!$B$43,G12=BASE_AUXILIAR!$B$44,G12=BASE_AUXILIAR!$B$45,G12=BASE_AUXILIAR!$B$46,G12=BASE_AUXILIAR!$B$47),0,K12))</f>
        <v>0.2</v>
      </c>
      <c r="T12" s="26"/>
      <c r="U12" s="24"/>
    </row>
    <row r="13" spans="1:21" x14ac:dyDescent="0.25">
      <c r="A13" s="1">
        <v>42</v>
      </c>
      <c r="B13" s="1" t="s">
        <v>19</v>
      </c>
      <c r="C13" s="1">
        <v>30833782</v>
      </c>
      <c r="D13" s="2">
        <v>43583</v>
      </c>
      <c r="E13" s="3">
        <v>0</v>
      </c>
      <c r="F13" s="1" t="s">
        <v>16</v>
      </c>
      <c r="G13" s="1" t="s">
        <v>20</v>
      </c>
      <c r="H13" s="1"/>
      <c r="I13" s="1"/>
      <c r="J13" s="1" t="s">
        <v>18</v>
      </c>
      <c r="K13" s="3">
        <v>0.2</v>
      </c>
      <c r="L13" s="4">
        <v>0</v>
      </c>
      <c r="M13" s="8">
        <f t="shared" si="0"/>
        <v>30833782</v>
      </c>
      <c r="N13" s="9" t="str">
        <f t="shared" si="1"/>
        <v>QUISPE PHALA TITO ROLANDO</v>
      </c>
      <c r="O13" s="12">
        <f t="shared" si="2"/>
        <v>43583</v>
      </c>
      <c r="P13" s="13">
        <f>IF(G13="","",IF(OR(G13=BASE_AUXILIAR!$B$8,G13=BASE_AUXILIAR!$B$9,G13=BASE_AUXILIAR!$B$10,G13=BASE_AUXILIAR!$B$11,G13=BASE_AUXILIAR!$B$12,G13=BASE_AUXILIAR!$B$13,G13=BASE_AUXILIAR!$B$14,G13=BASE_AUXILIAR!$B$15,G13=BASE_AUXILIAR!$B$16,G13=BASE_AUXILIAR!$B$17,G13=BASE_AUXILIAR!$B$18,G13=BASE_AUXILIAR!$B$19=BASE_AUXILIAR!$B$20=BASE_AUXILIAR!$B$21=BASE_AUXILIAR!$B$22=BASE_AUXILIAR!$B$23=BASE_AUXILIAR!$B$24=BASE_AUXILIAR!$B$25=BASE_AUXILIAR!$B$26=BASE_AUXILIAR!$B$27=BASE_AUXILIAR!$B$28=BASE_AUXILIAR!$B$29=BASE_AUXILIAR!$B$30=BASE_AUXILIAR!$B$31=BASE_AUXILIAR!$B$32=BASE_AUXILIAR!$B$33=BASE_AUXILIAR!$B$34=BASE_AUXILIAR!$B$35=BASE_AUXILIAR!$B$36=BASE_AUXILIAR!$B$37=BASE_AUXILIAR!$B$38=BASE_AUXILIAR!$B$39=BASE_AUXILIAR!$B$40=BASE_AUXILIAR!$B$41=BASE_AUXILIAR!$B$42=BASE_AUXILIAR!$B$43=BASE_AUXILIAR!$B$44=BASE_AUXILIAR!$B$45=BASE_AUXILIAR!$B$46=BASE_AUXILIAR!$B$47),0,E13))</f>
        <v>0</v>
      </c>
      <c r="Q13" s="21">
        <f>IFERROR(IF(G13="","",IF(G13=AAA,VLOOKUP(G13,BASE_AUXILIAR!$B$8:$B$47,1,FALSE),)),E13)</f>
        <v>0</v>
      </c>
      <c r="R13" s="21"/>
      <c r="S13" s="13">
        <f>IF(G13="","",IF(OR(G13=BASE_AUXILIAR!$B$2,G13=BASE_AUXILIAR!$B$4,G13=BASE_AUXILIAR!$B$6,G13=BASE_AUXILIAR!$B$8,G13=BASE_AUXILIAR!$B$9,G13=BASE_AUXILIAR!$B$10,G13=BASE_AUXILIAR!$B$11,G13=BASE_AUXILIAR!$B$12,G13=BASE_AUXILIAR!$B$13,G13=BASE_AUXILIAR!$B$14,G13=BASE_AUXILIAR!$B$15,G13=BASE_AUXILIAR!$B$16,G13=BASE_AUXILIAR!$B$17,G13=BASE_AUXILIAR!$B$18,G13=BASE_AUXILIAR!$B$19,G13=BASE_AUXILIAR!$B$20,G13=BASE_AUXILIAR!$BF$21,G13=BASE_AUXILIAR!$B$22,G13=BASE_AUXILIAR!$B$23,G13=BASE_AUXILIAR!$B$24,G13=BASE_AUXILIAR!$B$25,G13=BASE_AUXILIAR!$B$26,G13=BASE_AUXILIAR!$B$27,G13=BASE_AUXILIAR!$B$28,G13=BASE_AUXILIAR!$B$29,G13=BASE_AUXILIAR!$B$30,G13=BASE_AUXILIAR!$B$31,G13=BASE_AUXILIAR!$B$32,G13=BASE_AUXILIAR!$B$33,G13=BASE_AUXILIAR!$B$34,G13=BASE_AUXILIAR!$B$35,G13=BASE_AUXILIAR!$B$36,G13=BASE_AUXILIAR!$B$37,G13=BASE_AUXILIAR!$B$38,G13=BASE_AUXILIAR!$B$39,G13=BASE_AUXILIAR!$B$40,G13=BASE_AUXILIAR!$B$41,G13=BASE_AUXILIAR!$B$42,G13=BASE_AUXILIAR!$B$43,G13=BASE_AUXILIAR!$B$44,G13=BASE_AUXILIAR!$B$45,G13=BASE_AUXILIAR!$B$46,G13=BASE_AUXILIAR!$B$47),0,K13))</f>
        <v>0</v>
      </c>
      <c r="T13" s="26"/>
      <c r="U13" s="24"/>
    </row>
    <row r="14" spans="1:21" x14ac:dyDescent="0.25">
      <c r="A14" s="1">
        <v>43</v>
      </c>
      <c r="B14" s="1" t="s">
        <v>19</v>
      </c>
      <c r="C14" s="1">
        <v>30833782</v>
      </c>
      <c r="D14" s="2">
        <v>43584</v>
      </c>
      <c r="E14" s="3">
        <v>0</v>
      </c>
      <c r="F14" s="1" t="s">
        <v>17</v>
      </c>
      <c r="G14" s="1" t="s">
        <v>20</v>
      </c>
      <c r="H14" s="1"/>
      <c r="I14" s="1"/>
      <c r="J14" s="1" t="s">
        <v>18</v>
      </c>
      <c r="K14" s="3">
        <v>0.2</v>
      </c>
      <c r="L14" s="4">
        <v>0</v>
      </c>
      <c r="M14" s="8">
        <f t="shared" si="0"/>
        <v>30833782</v>
      </c>
      <c r="N14" s="9" t="str">
        <f t="shared" si="1"/>
        <v>QUISPE PHALA TITO ROLANDO</v>
      </c>
      <c r="O14" s="12">
        <f t="shared" si="2"/>
        <v>43584</v>
      </c>
      <c r="P14" s="13">
        <f>IF(G14="","",IF(OR(G14=BASE_AUXILIAR!$B$8,G14=BASE_AUXILIAR!$B$9,G14=BASE_AUXILIAR!$B$10,G14=BASE_AUXILIAR!$B$11,G14=BASE_AUXILIAR!$B$12,G14=BASE_AUXILIAR!$B$13,G14=BASE_AUXILIAR!$B$14,G14=BASE_AUXILIAR!$B$15,G14=BASE_AUXILIAR!$B$16,G14=BASE_AUXILIAR!$B$17,G14=BASE_AUXILIAR!$B$18,G14=BASE_AUXILIAR!$B$19=BASE_AUXILIAR!$B$20=BASE_AUXILIAR!$B$21=BASE_AUXILIAR!$B$22=BASE_AUXILIAR!$B$23=BASE_AUXILIAR!$B$24=BASE_AUXILIAR!$B$25=BASE_AUXILIAR!$B$26=BASE_AUXILIAR!$B$27=BASE_AUXILIAR!$B$28=BASE_AUXILIAR!$B$29=BASE_AUXILIAR!$B$30=BASE_AUXILIAR!$B$31=BASE_AUXILIAR!$B$32=BASE_AUXILIAR!$B$33=BASE_AUXILIAR!$B$34=BASE_AUXILIAR!$B$35=BASE_AUXILIAR!$B$36=BASE_AUXILIAR!$B$37=BASE_AUXILIAR!$B$38=BASE_AUXILIAR!$B$39=BASE_AUXILIAR!$B$40=BASE_AUXILIAR!$B$41=BASE_AUXILIAR!$B$42=BASE_AUXILIAR!$B$43=BASE_AUXILIAR!$B$44=BASE_AUXILIAR!$B$45=BASE_AUXILIAR!$B$46=BASE_AUXILIAR!$B$47),0,E14))</f>
        <v>0</v>
      </c>
      <c r="Q14" s="21">
        <f>IFERROR(IF(G14="","",IF(G14=AAA,VLOOKUP(G14,BASE_AUXILIAR!$B$8:$B$47,1,FALSE),)),E14)</f>
        <v>0</v>
      </c>
      <c r="R14" s="21"/>
      <c r="S14" s="13">
        <f>IF(G14="","",IF(OR(G14=BASE_AUXILIAR!$B$2,G14=BASE_AUXILIAR!$B$4,G14=BASE_AUXILIAR!$B$6,G14=BASE_AUXILIAR!$B$8,G14=BASE_AUXILIAR!$B$9,G14=BASE_AUXILIAR!$B$10,G14=BASE_AUXILIAR!$B$11,G14=BASE_AUXILIAR!$B$12,G14=BASE_AUXILIAR!$B$13,G14=BASE_AUXILIAR!$B$14,G14=BASE_AUXILIAR!$B$15,G14=BASE_AUXILIAR!$B$16,G14=BASE_AUXILIAR!$B$17,G14=BASE_AUXILIAR!$B$18,G14=BASE_AUXILIAR!$B$19,G14=BASE_AUXILIAR!$B$20,G14=BASE_AUXILIAR!$BF$21,G14=BASE_AUXILIAR!$B$22,G14=BASE_AUXILIAR!$B$23,G14=BASE_AUXILIAR!$B$24,G14=BASE_AUXILIAR!$B$25,G14=BASE_AUXILIAR!$B$26,G14=BASE_AUXILIAR!$B$27,G14=BASE_AUXILIAR!$B$28,G14=BASE_AUXILIAR!$B$29,G14=BASE_AUXILIAR!$B$30,G14=BASE_AUXILIAR!$B$31,G14=BASE_AUXILIAR!$B$32,G14=BASE_AUXILIAR!$B$33,G14=BASE_AUXILIAR!$B$34,G14=BASE_AUXILIAR!$B$35,G14=BASE_AUXILIAR!$B$36,G14=BASE_AUXILIAR!$B$37,G14=BASE_AUXILIAR!$B$38,G14=BASE_AUXILIAR!$B$39,G14=BASE_AUXILIAR!$B$40,G14=BASE_AUXILIAR!$B$41,G14=BASE_AUXILIAR!$B$42,G14=BASE_AUXILIAR!$B$43,G14=BASE_AUXILIAR!$B$44,G14=BASE_AUXILIAR!$B$45,G14=BASE_AUXILIAR!$B$46,G14=BASE_AUXILIAR!$B$47),0,K14))</f>
        <v>0</v>
      </c>
      <c r="T14" s="26"/>
      <c r="U14" s="24"/>
    </row>
    <row r="15" spans="1:21" x14ac:dyDescent="0.25">
      <c r="A15" s="1">
        <v>44</v>
      </c>
      <c r="B15" s="1" t="s">
        <v>19</v>
      </c>
      <c r="C15" s="1">
        <v>30833782</v>
      </c>
      <c r="D15" s="2">
        <v>43584</v>
      </c>
      <c r="E15" s="3">
        <v>0</v>
      </c>
      <c r="F15" s="1" t="s">
        <v>13</v>
      </c>
      <c r="G15" s="1" t="s">
        <v>20</v>
      </c>
      <c r="H15" s="1"/>
      <c r="I15" s="1"/>
      <c r="J15" s="1" t="s">
        <v>18</v>
      </c>
      <c r="K15" s="3">
        <v>0.2</v>
      </c>
      <c r="L15" s="4">
        <v>0</v>
      </c>
      <c r="M15" s="8">
        <f t="shared" si="0"/>
        <v>30833782</v>
      </c>
      <c r="N15" s="9" t="str">
        <f t="shared" si="1"/>
        <v>QUISPE PHALA TITO ROLANDO</v>
      </c>
      <c r="O15" s="12">
        <f t="shared" si="2"/>
        <v>43584</v>
      </c>
      <c r="P15" s="13">
        <f>IF(G15="","",IF(OR(G15=BASE_AUXILIAR!$B$8,G15=BASE_AUXILIAR!$B$9,G15=BASE_AUXILIAR!$B$10,G15=BASE_AUXILIAR!$B$11,G15=BASE_AUXILIAR!$B$12,G15=BASE_AUXILIAR!$B$13,G15=BASE_AUXILIAR!$B$14,G15=BASE_AUXILIAR!$B$15,G15=BASE_AUXILIAR!$B$16,G15=BASE_AUXILIAR!$B$17,G15=BASE_AUXILIAR!$B$18,G15=BASE_AUXILIAR!$B$19=BASE_AUXILIAR!$B$20=BASE_AUXILIAR!$B$21=BASE_AUXILIAR!$B$22=BASE_AUXILIAR!$B$23=BASE_AUXILIAR!$B$24=BASE_AUXILIAR!$B$25=BASE_AUXILIAR!$B$26=BASE_AUXILIAR!$B$27=BASE_AUXILIAR!$B$28=BASE_AUXILIAR!$B$29=BASE_AUXILIAR!$B$30=BASE_AUXILIAR!$B$31=BASE_AUXILIAR!$B$32=BASE_AUXILIAR!$B$33=BASE_AUXILIAR!$B$34=BASE_AUXILIAR!$B$35=BASE_AUXILIAR!$B$36=BASE_AUXILIAR!$B$37=BASE_AUXILIAR!$B$38=BASE_AUXILIAR!$B$39=BASE_AUXILIAR!$B$40=BASE_AUXILIAR!$B$41=BASE_AUXILIAR!$B$42=BASE_AUXILIAR!$B$43=BASE_AUXILIAR!$B$44=BASE_AUXILIAR!$B$45=BASE_AUXILIAR!$B$46=BASE_AUXILIAR!$B$47),0,E15))</f>
        <v>0</v>
      </c>
      <c r="Q15" s="21">
        <f>IFERROR(IF(G15="","",IF(G15=AAA,VLOOKUP(G15,BASE_AUXILIAR!$B$8:$B$47,1,FALSE),)),E15)</f>
        <v>0</v>
      </c>
      <c r="R15" s="21"/>
      <c r="S15" s="13">
        <f>IF(G15="","",IF(OR(G15=BASE_AUXILIAR!$B$2,G15=BASE_AUXILIAR!$B$4,G15=BASE_AUXILIAR!$B$6,G15=BASE_AUXILIAR!$B$8,G15=BASE_AUXILIAR!$B$9,G15=BASE_AUXILIAR!$B$10,G15=BASE_AUXILIAR!$B$11,G15=BASE_AUXILIAR!$B$12,G15=BASE_AUXILIAR!$B$13,G15=BASE_AUXILIAR!$B$14,G15=BASE_AUXILIAR!$B$15,G15=BASE_AUXILIAR!$B$16,G15=BASE_AUXILIAR!$B$17,G15=BASE_AUXILIAR!$B$18,G15=BASE_AUXILIAR!$B$19,G15=BASE_AUXILIAR!$B$20,G15=BASE_AUXILIAR!$BF$21,G15=BASE_AUXILIAR!$B$22,G15=BASE_AUXILIAR!$B$23,G15=BASE_AUXILIAR!$B$24,G15=BASE_AUXILIAR!$B$25,G15=BASE_AUXILIAR!$B$26,G15=BASE_AUXILIAR!$B$27,G15=BASE_AUXILIAR!$B$28,G15=BASE_AUXILIAR!$B$29,G15=BASE_AUXILIAR!$B$30,G15=BASE_AUXILIAR!$B$31,G15=BASE_AUXILIAR!$B$32,G15=BASE_AUXILIAR!$B$33,G15=BASE_AUXILIAR!$B$34,G15=BASE_AUXILIAR!$B$35,G15=BASE_AUXILIAR!$B$36,G15=BASE_AUXILIAR!$B$37,G15=BASE_AUXILIAR!$B$38,G15=BASE_AUXILIAR!$B$39,G15=BASE_AUXILIAR!$B$40,G15=BASE_AUXILIAR!$B$41,G15=BASE_AUXILIAR!$B$42,G15=BASE_AUXILIAR!$B$43,G15=BASE_AUXILIAR!$B$44,G15=BASE_AUXILIAR!$B$45,G15=BASE_AUXILIAR!$B$46,G15=BASE_AUXILIAR!$B$47),0,K15))</f>
        <v>0</v>
      </c>
      <c r="T15" s="26"/>
      <c r="U15" s="24"/>
    </row>
    <row r="16" spans="1:21" x14ac:dyDescent="0.25">
      <c r="A16" s="1">
        <v>45</v>
      </c>
      <c r="B16" s="1" t="s">
        <v>21</v>
      </c>
      <c r="C16" s="1">
        <v>43766389</v>
      </c>
      <c r="D16" s="2">
        <v>43582</v>
      </c>
      <c r="E16" s="3">
        <v>0</v>
      </c>
      <c r="F16" s="1" t="s">
        <v>13</v>
      </c>
      <c r="G16" s="1" t="s">
        <v>20</v>
      </c>
      <c r="H16" s="1"/>
      <c r="I16" s="1"/>
      <c r="J16" s="1" t="s">
        <v>18</v>
      </c>
      <c r="K16" s="3">
        <v>0.2</v>
      </c>
      <c r="L16" s="4">
        <v>0</v>
      </c>
      <c r="M16" s="8">
        <f t="shared" si="0"/>
        <v>43766389</v>
      </c>
      <c r="N16" s="9" t="str">
        <f t="shared" si="1"/>
        <v>ALMANZA VEGA VICTOR HUGO</v>
      </c>
      <c r="O16" s="12">
        <f t="shared" si="2"/>
        <v>43582</v>
      </c>
      <c r="P16" s="13">
        <f>IF(G16="","",IF(OR(G16=BASE_AUXILIAR!$B$8,G16=BASE_AUXILIAR!$B$9,G16=BASE_AUXILIAR!$B$10,G16=BASE_AUXILIAR!$B$11,G16=BASE_AUXILIAR!$B$12,G16=BASE_AUXILIAR!$B$13,G16=BASE_AUXILIAR!$B$14,G16=BASE_AUXILIAR!$B$15,G16=BASE_AUXILIAR!$B$16,G16=BASE_AUXILIAR!$B$17,G16=BASE_AUXILIAR!$B$18,G16=BASE_AUXILIAR!$B$19=BASE_AUXILIAR!$B$20=BASE_AUXILIAR!$B$21=BASE_AUXILIAR!$B$22=BASE_AUXILIAR!$B$23=BASE_AUXILIAR!$B$24=BASE_AUXILIAR!$B$25=BASE_AUXILIAR!$B$26=BASE_AUXILIAR!$B$27=BASE_AUXILIAR!$B$28=BASE_AUXILIAR!$B$29=BASE_AUXILIAR!$B$30=BASE_AUXILIAR!$B$31=BASE_AUXILIAR!$B$32=BASE_AUXILIAR!$B$33=BASE_AUXILIAR!$B$34=BASE_AUXILIAR!$B$35=BASE_AUXILIAR!$B$36=BASE_AUXILIAR!$B$37=BASE_AUXILIAR!$B$38=BASE_AUXILIAR!$B$39=BASE_AUXILIAR!$B$40=BASE_AUXILIAR!$B$41=BASE_AUXILIAR!$B$42=BASE_AUXILIAR!$B$43=BASE_AUXILIAR!$B$44=BASE_AUXILIAR!$B$45=BASE_AUXILIAR!$B$46=BASE_AUXILIAR!$B$47),0,E16))</f>
        <v>0</v>
      </c>
      <c r="Q16" s="21">
        <f>IFERROR(IF(G16="","",IF(G16=AAA,VLOOKUP(G16,BASE_AUXILIAR!$B$8:$B$47,1,FALSE),)),E16)</f>
        <v>0</v>
      </c>
      <c r="R16" s="21"/>
      <c r="S16" s="13">
        <f>IF(G16="","",IF(OR(G16=BASE_AUXILIAR!$B$2,G16=BASE_AUXILIAR!$B$4,G16=BASE_AUXILIAR!$B$6,G16=BASE_AUXILIAR!$B$8,G16=BASE_AUXILIAR!$B$9,G16=BASE_AUXILIAR!$B$10,G16=BASE_AUXILIAR!$B$11,G16=BASE_AUXILIAR!$B$12,G16=BASE_AUXILIAR!$B$13,G16=BASE_AUXILIAR!$B$14,G16=BASE_AUXILIAR!$B$15,G16=BASE_AUXILIAR!$B$16,G16=BASE_AUXILIAR!$B$17,G16=BASE_AUXILIAR!$B$18,G16=BASE_AUXILIAR!$B$19,G16=BASE_AUXILIAR!$B$20,G16=BASE_AUXILIAR!$BF$21,G16=BASE_AUXILIAR!$B$22,G16=BASE_AUXILIAR!$B$23,G16=BASE_AUXILIAR!$B$24,G16=BASE_AUXILIAR!$B$25,G16=BASE_AUXILIAR!$B$26,G16=BASE_AUXILIAR!$B$27,G16=BASE_AUXILIAR!$B$28,G16=BASE_AUXILIAR!$B$29,G16=BASE_AUXILIAR!$B$30,G16=BASE_AUXILIAR!$B$31,G16=BASE_AUXILIAR!$B$32,G16=BASE_AUXILIAR!$B$33,G16=BASE_AUXILIAR!$B$34,G16=BASE_AUXILIAR!$B$35,G16=BASE_AUXILIAR!$B$36,G16=BASE_AUXILIAR!$B$37,G16=BASE_AUXILIAR!$B$38,G16=BASE_AUXILIAR!$B$39,G16=BASE_AUXILIAR!$B$40,G16=BASE_AUXILIAR!$B$41,G16=BASE_AUXILIAR!$B$42,G16=BASE_AUXILIAR!$B$43,G16=BASE_AUXILIAR!$B$44,G16=BASE_AUXILIAR!$B$45,G16=BASE_AUXILIAR!$B$46,G16=BASE_AUXILIAR!$B$47),0,K16))</f>
        <v>0</v>
      </c>
      <c r="T16" s="26"/>
      <c r="U16" s="24"/>
    </row>
    <row r="17" spans="1:21" x14ac:dyDescent="0.25">
      <c r="A17" s="1">
        <v>46</v>
      </c>
      <c r="B17" s="1" t="s">
        <v>21</v>
      </c>
      <c r="C17" s="1">
        <v>43766389</v>
      </c>
      <c r="D17" s="2">
        <v>43582</v>
      </c>
      <c r="E17" s="3">
        <v>0</v>
      </c>
      <c r="F17" s="1" t="s">
        <v>16</v>
      </c>
      <c r="G17" s="1" t="s">
        <v>20</v>
      </c>
      <c r="H17" s="1"/>
      <c r="I17" s="1"/>
      <c r="J17" s="1" t="s">
        <v>18</v>
      </c>
      <c r="K17" s="3">
        <v>0.2</v>
      </c>
      <c r="L17" s="4">
        <v>0</v>
      </c>
      <c r="M17" s="8">
        <f t="shared" si="0"/>
        <v>43766389</v>
      </c>
      <c r="N17" s="9" t="str">
        <f t="shared" si="1"/>
        <v>ALMANZA VEGA VICTOR HUGO</v>
      </c>
      <c r="O17" s="12">
        <f t="shared" si="2"/>
        <v>43582</v>
      </c>
      <c r="P17" s="13">
        <f>IF(G17="","",IF(OR(G17=BASE_AUXILIAR!$B$8,G17=BASE_AUXILIAR!$B$9,G17=BASE_AUXILIAR!$B$10,G17=BASE_AUXILIAR!$B$11,G17=BASE_AUXILIAR!$B$12,G17=BASE_AUXILIAR!$B$13,G17=BASE_AUXILIAR!$B$14,G17=BASE_AUXILIAR!$B$15,G17=BASE_AUXILIAR!$B$16,G17=BASE_AUXILIAR!$B$17,G17=BASE_AUXILIAR!$B$18,G17=BASE_AUXILIAR!$B$19=BASE_AUXILIAR!$B$20=BASE_AUXILIAR!$B$21=BASE_AUXILIAR!$B$22=BASE_AUXILIAR!$B$23=BASE_AUXILIAR!$B$24=BASE_AUXILIAR!$B$25=BASE_AUXILIAR!$B$26=BASE_AUXILIAR!$B$27=BASE_AUXILIAR!$B$28=BASE_AUXILIAR!$B$29=BASE_AUXILIAR!$B$30=BASE_AUXILIAR!$B$31=BASE_AUXILIAR!$B$32=BASE_AUXILIAR!$B$33=BASE_AUXILIAR!$B$34=BASE_AUXILIAR!$B$35=BASE_AUXILIAR!$B$36=BASE_AUXILIAR!$B$37=BASE_AUXILIAR!$B$38=BASE_AUXILIAR!$B$39=BASE_AUXILIAR!$B$40=BASE_AUXILIAR!$B$41=BASE_AUXILIAR!$B$42=BASE_AUXILIAR!$B$43=BASE_AUXILIAR!$B$44=BASE_AUXILIAR!$B$45=BASE_AUXILIAR!$B$46=BASE_AUXILIAR!$B$47),0,E17))</f>
        <v>0</v>
      </c>
      <c r="Q17" s="21">
        <f>IFERROR(IF(G17="","",IF(G17=AAA,VLOOKUP(G17,BASE_AUXILIAR!$B$8:$B$47,1,FALSE),)),E17)</f>
        <v>0</v>
      </c>
      <c r="R17" s="21"/>
      <c r="S17" s="13">
        <f>IF(G17="","",IF(OR(G17=BASE_AUXILIAR!$B$2,G17=BASE_AUXILIAR!$B$4,G17=BASE_AUXILIAR!$B$6,G17=BASE_AUXILIAR!$B$8,G17=BASE_AUXILIAR!$B$9,G17=BASE_AUXILIAR!$B$10,G17=BASE_AUXILIAR!$B$11,G17=BASE_AUXILIAR!$B$12,G17=BASE_AUXILIAR!$B$13,G17=BASE_AUXILIAR!$B$14,G17=BASE_AUXILIAR!$B$15,G17=BASE_AUXILIAR!$B$16,G17=BASE_AUXILIAR!$B$17,G17=BASE_AUXILIAR!$B$18,G17=BASE_AUXILIAR!$B$19,G17=BASE_AUXILIAR!$B$20,G17=BASE_AUXILIAR!$BF$21,G17=BASE_AUXILIAR!$B$22,G17=BASE_AUXILIAR!$B$23,G17=BASE_AUXILIAR!$B$24,G17=BASE_AUXILIAR!$B$25,G17=BASE_AUXILIAR!$B$26,G17=BASE_AUXILIAR!$B$27,G17=BASE_AUXILIAR!$B$28,G17=BASE_AUXILIAR!$B$29,G17=BASE_AUXILIAR!$B$30,G17=BASE_AUXILIAR!$B$31,G17=BASE_AUXILIAR!$B$32,G17=BASE_AUXILIAR!$B$33,G17=BASE_AUXILIAR!$B$34,G17=BASE_AUXILIAR!$B$35,G17=BASE_AUXILIAR!$B$36,G17=BASE_AUXILIAR!$B$37,G17=BASE_AUXILIAR!$B$38,G17=BASE_AUXILIAR!$B$39,G17=BASE_AUXILIAR!$B$40,G17=BASE_AUXILIAR!$B$41,G17=BASE_AUXILIAR!$B$42,G17=BASE_AUXILIAR!$B$43,G17=BASE_AUXILIAR!$B$44,G17=BASE_AUXILIAR!$B$45,G17=BASE_AUXILIAR!$B$46,G17=BASE_AUXILIAR!$B$47),0,K17))</f>
        <v>0</v>
      </c>
      <c r="T17" s="26"/>
      <c r="U17" s="24"/>
    </row>
    <row r="18" spans="1:21" x14ac:dyDescent="0.25">
      <c r="A18" s="1">
        <v>47</v>
      </c>
      <c r="B18" s="1" t="s">
        <v>21</v>
      </c>
      <c r="C18" s="1">
        <v>43766389</v>
      </c>
      <c r="D18" s="2">
        <v>43583</v>
      </c>
      <c r="E18" s="3">
        <v>0</v>
      </c>
      <c r="F18" s="1" t="s">
        <v>17</v>
      </c>
      <c r="G18" s="1" t="s">
        <v>20</v>
      </c>
      <c r="H18" s="1"/>
      <c r="I18" s="1"/>
      <c r="J18" s="1" t="s">
        <v>18</v>
      </c>
      <c r="K18" s="3">
        <v>0.2</v>
      </c>
      <c r="L18" s="4">
        <v>0</v>
      </c>
      <c r="M18" s="8">
        <f t="shared" si="0"/>
        <v>43766389</v>
      </c>
      <c r="N18" s="9" t="str">
        <f t="shared" si="1"/>
        <v>ALMANZA VEGA VICTOR HUGO</v>
      </c>
      <c r="O18" s="12">
        <f t="shared" si="2"/>
        <v>43583</v>
      </c>
      <c r="P18" s="13">
        <f>IF(G18="","",IF(OR(G18=BASE_AUXILIAR!$B$8,G18=BASE_AUXILIAR!$B$9,G18=BASE_AUXILIAR!$B$10,G18=BASE_AUXILIAR!$B$11,G18=BASE_AUXILIAR!$B$12,G18=BASE_AUXILIAR!$B$13,G18=BASE_AUXILIAR!$B$14,G18=BASE_AUXILIAR!$B$15,G18=BASE_AUXILIAR!$B$16,G18=BASE_AUXILIAR!$B$17,G18=BASE_AUXILIAR!$B$18,G18=BASE_AUXILIAR!$B$19=BASE_AUXILIAR!$B$20=BASE_AUXILIAR!$B$21=BASE_AUXILIAR!$B$22=BASE_AUXILIAR!$B$23=BASE_AUXILIAR!$B$24=BASE_AUXILIAR!$B$25=BASE_AUXILIAR!$B$26=BASE_AUXILIAR!$B$27=BASE_AUXILIAR!$B$28=BASE_AUXILIAR!$B$29=BASE_AUXILIAR!$B$30=BASE_AUXILIAR!$B$31=BASE_AUXILIAR!$B$32=BASE_AUXILIAR!$B$33=BASE_AUXILIAR!$B$34=BASE_AUXILIAR!$B$35=BASE_AUXILIAR!$B$36=BASE_AUXILIAR!$B$37=BASE_AUXILIAR!$B$38=BASE_AUXILIAR!$B$39=BASE_AUXILIAR!$B$40=BASE_AUXILIAR!$B$41=BASE_AUXILIAR!$B$42=BASE_AUXILIAR!$B$43=BASE_AUXILIAR!$B$44=BASE_AUXILIAR!$B$45=BASE_AUXILIAR!$B$46=BASE_AUXILIAR!$B$47),0,E18))</f>
        <v>0</v>
      </c>
      <c r="Q18" s="21">
        <f>IFERROR(IF(G18="","",IF(G18=AAA,VLOOKUP(G18,BASE_AUXILIAR!$B$8:$B$47,1,FALSE),)),E18)</f>
        <v>0</v>
      </c>
      <c r="R18" s="21"/>
      <c r="S18" s="13">
        <f>IF(G18="","",IF(OR(G18=BASE_AUXILIAR!$B$2,G18=BASE_AUXILIAR!$B$4,G18=BASE_AUXILIAR!$B$6,G18=BASE_AUXILIAR!$B$8,G18=BASE_AUXILIAR!$B$9,G18=BASE_AUXILIAR!$B$10,G18=BASE_AUXILIAR!$B$11,G18=BASE_AUXILIAR!$B$12,G18=BASE_AUXILIAR!$B$13,G18=BASE_AUXILIAR!$B$14,G18=BASE_AUXILIAR!$B$15,G18=BASE_AUXILIAR!$B$16,G18=BASE_AUXILIAR!$B$17,G18=BASE_AUXILIAR!$B$18,G18=BASE_AUXILIAR!$B$19,G18=BASE_AUXILIAR!$B$20,G18=BASE_AUXILIAR!$BF$21,G18=BASE_AUXILIAR!$B$22,G18=BASE_AUXILIAR!$B$23,G18=BASE_AUXILIAR!$B$24,G18=BASE_AUXILIAR!$B$25,G18=BASE_AUXILIAR!$B$26,G18=BASE_AUXILIAR!$B$27,G18=BASE_AUXILIAR!$B$28,G18=BASE_AUXILIAR!$B$29,G18=BASE_AUXILIAR!$B$30,G18=BASE_AUXILIAR!$B$31,G18=BASE_AUXILIAR!$B$32,G18=BASE_AUXILIAR!$B$33,G18=BASE_AUXILIAR!$B$34,G18=BASE_AUXILIAR!$B$35,G18=BASE_AUXILIAR!$B$36,G18=BASE_AUXILIAR!$B$37,G18=BASE_AUXILIAR!$B$38,G18=BASE_AUXILIAR!$B$39,G18=BASE_AUXILIAR!$B$40,G18=BASE_AUXILIAR!$B$41,G18=BASE_AUXILIAR!$B$42,G18=BASE_AUXILIAR!$B$43,G18=BASE_AUXILIAR!$B$44,G18=BASE_AUXILIAR!$B$45,G18=BASE_AUXILIAR!$B$46,G18=BASE_AUXILIAR!$B$47),0,K18))</f>
        <v>0</v>
      </c>
      <c r="T18" s="26"/>
      <c r="U18" s="24"/>
    </row>
    <row r="19" spans="1:21" x14ac:dyDescent="0.25">
      <c r="A19" s="1">
        <v>48</v>
      </c>
      <c r="B19" s="1" t="s">
        <v>21</v>
      </c>
      <c r="C19" s="1">
        <v>43766389</v>
      </c>
      <c r="D19" s="2">
        <v>43583</v>
      </c>
      <c r="E19" s="3">
        <v>0</v>
      </c>
      <c r="F19" s="1" t="s">
        <v>13</v>
      </c>
      <c r="G19" s="1" t="s">
        <v>20</v>
      </c>
      <c r="H19" s="1"/>
      <c r="I19" s="1"/>
      <c r="J19" s="1" t="s">
        <v>18</v>
      </c>
      <c r="K19" s="3">
        <v>0.2</v>
      </c>
      <c r="L19" s="4">
        <v>0</v>
      </c>
      <c r="M19" s="8">
        <f t="shared" si="0"/>
        <v>43766389</v>
      </c>
      <c r="N19" s="9" t="str">
        <f t="shared" si="1"/>
        <v>ALMANZA VEGA VICTOR HUGO</v>
      </c>
      <c r="O19" s="12">
        <f t="shared" si="2"/>
        <v>43583</v>
      </c>
      <c r="P19" s="13">
        <f>IF(G19="","",IF(OR(G19=BASE_AUXILIAR!$B$8,G19=BASE_AUXILIAR!$B$9,G19=BASE_AUXILIAR!$B$10,G19=BASE_AUXILIAR!$B$11,G19=BASE_AUXILIAR!$B$12,G19=BASE_AUXILIAR!$B$13,G19=BASE_AUXILIAR!$B$14,G19=BASE_AUXILIAR!$B$15,G19=BASE_AUXILIAR!$B$16,G19=BASE_AUXILIAR!$B$17,G19=BASE_AUXILIAR!$B$18,G19=BASE_AUXILIAR!$B$19=BASE_AUXILIAR!$B$20=BASE_AUXILIAR!$B$21=BASE_AUXILIAR!$B$22=BASE_AUXILIAR!$B$23=BASE_AUXILIAR!$B$24=BASE_AUXILIAR!$B$25=BASE_AUXILIAR!$B$26=BASE_AUXILIAR!$B$27=BASE_AUXILIAR!$B$28=BASE_AUXILIAR!$B$29=BASE_AUXILIAR!$B$30=BASE_AUXILIAR!$B$31=BASE_AUXILIAR!$B$32=BASE_AUXILIAR!$B$33=BASE_AUXILIAR!$B$34=BASE_AUXILIAR!$B$35=BASE_AUXILIAR!$B$36=BASE_AUXILIAR!$B$37=BASE_AUXILIAR!$B$38=BASE_AUXILIAR!$B$39=BASE_AUXILIAR!$B$40=BASE_AUXILIAR!$B$41=BASE_AUXILIAR!$B$42=BASE_AUXILIAR!$B$43=BASE_AUXILIAR!$B$44=BASE_AUXILIAR!$B$45=BASE_AUXILIAR!$B$46=BASE_AUXILIAR!$B$47),0,E19))</f>
        <v>0</v>
      </c>
      <c r="Q19" s="21">
        <f>IFERROR(IF(G19="","",IF(G19=AAA,VLOOKUP(G19,BASE_AUXILIAR!$B$8:$B$47,1,FALSE),)),E19)</f>
        <v>0</v>
      </c>
      <c r="R19" s="21"/>
      <c r="S19" s="13">
        <f>IF(G19="","",IF(OR(G19=BASE_AUXILIAR!$B$2,G19=BASE_AUXILIAR!$B$4,G19=BASE_AUXILIAR!$B$6,G19=BASE_AUXILIAR!$B$8,G19=BASE_AUXILIAR!$B$9,G19=BASE_AUXILIAR!$B$10,G19=BASE_AUXILIAR!$B$11,G19=BASE_AUXILIAR!$B$12,G19=BASE_AUXILIAR!$B$13,G19=BASE_AUXILIAR!$B$14,G19=BASE_AUXILIAR!$B$15,G19=BASE_AUXILIAR!$B$16,G19=BASE_AUXILIAR!$B$17,G19=BASE_AUXILIAR!$B$18,G19=BASE_AUXILIAR!$B$19,G19=BASE_AUXILIAR!$B$20,G19=BASE_AUXILIAR!$BF$21,G19=BASE_AUXILIAR!$B$22,G19=BASE_AUXILIAR!$B$23,G19=BASE_AUXILIAR!$B$24,G19=BASE_AUXILIAR!$B$25,G19=BASE_AUXILIAR!$B$26,G19=BASE_AUXILIAR!$B$27,G19=BASE_AUXILIAR!$B$28,G19=BASE_AUXILIAR!$B$29,G19=BASE_AUXILIAR!$B$30,G19=BASE_AUXILIAR!$B$31,G19=BASE_AUXILIAR!$B$32,G19=BASE_AUXILIAR!$B$33,G19=BASE_AUXILIAR!$B$34,G19=BASE_AUXILIAR!$B$35,G19=BASE_AUXILIAR!$B$36,G19=BASE_AUXILIAR!$B$37,G19=BASE_AUXILIAR!$B$38,G19=BASE_AUXILIAR!$B$39,G19=BASE_AUXILIAR!$B$40,G19=BASE_AUXILIAR!$B$41,G19=BASE_AUXILIAR!$B$42,G19=BASE_AUXILIAR!$B$43,G19=BASE_AUXILIAR!$B$44,G19=BASE_AUXILIAR!$B$45,G19=BASE_AUXILIAR!$B$46,G19=BASE_AUXILIAR!$B$47),0,K19))</f>
        <v>0</v>
      </c>
      <c r="T19" s="26"/>
      <c r="U19" s="24"/>
    </row>
    <row r="20" spans="1:21" x14ac:dyDescent="0.25">
      <c r="A20" s="1">
        <v>49</v>
      </c>
      <c r="B20" s="1" t="s">
        <v>21</v>
      </c>
      <c r="C20" s="1">
        <v>43766389</v>
      </c>
      <c r="D20" s="2">
        <v>43583</v>
      </c>
      <c r="E20" s="3">
        <v>0</v>
      </c>
      <c r="F20" s="1" t="s">
        <v>16</v>
      </c>
      <c r="G20" s="1" t="s">
        <v>20</v>
      </c>
      <c r="H20" s="1"/>
      <c r="I20" s="1"/>
      <c r="J20" s="1" t="s">
        <v>18</v>
      </c>
      <c r="K20" s="3">
        <v>0.2</v>
      </c>
      <c r="L20" s="4">
        <v>0</v>
      </c>
      <c r="M20" s="8">
        <f t="shared" si="0"/>
        <v>43766389</v>
      </c>
      <c r="N20" s="9" t="str">
        <f t="shared" si="1"/>
        <v>ALMANZA VEGA VICTOR HUGO</v>
      </c>
      <c r="O20" s="12">
        <f t="shared" si="2"/>
        <v>43583</v>
      </c>
      <c r="P20" s="13">
        <f>IF(G20="","",IF(OR(G20=BASE_AUXILIAR!$B$8,G20=BASE_AUXILIAR!$B$9,G20=BASE_AUXILIAR!$B$10,G20=BASE_AUXILIAR!$B$11,G20=BASE_AUXILIAR!$B$12,G20=BASE_AUXILIAR!$B$13,G20=BASE_AUXILIAR!$B$14,G20=BASE_AUXILIAR!$B$15,G20=BASE_AUXILIAR!$B$16,G20=BASE_AUXILIAR!$B$17,G20=BASE_AUXILIAR!$B$18,G20=BASE_AUXILIAR!$B$19=BASE_AUXILIAR!$B$20=BASE_AUXILIAR!$B$21=BASE_AUXILIAR!$B$22=BASE_AUXILIAR!$B$23=BASE_AUXILIAR!$B$24=BASE_AUXILIAR!$B$25=BASE_AUXILIAR!$B$26=BASE_AUXILIAR!$B$27=BASE_AUXILIAR!$B$28=BASE_AUXILIAR!$B$29=BASE_AUXILIAR!$B$30=BASE_AUXILIAR!$B$31=BASE_AUXILIAR!$B$32=BASE_AUXILIAR!$B$33=BASE_AUXILIAR!$B$34=BASE_AUXILIAR!$B$35=BASE_AUXILIAR!$B$36=BASE_AUXILIAR!$B$37=BASE_AUXILIAR!$B$38=BASE_AUXILIAR!$B$39=BASE_AUXILIAR!$B$40=BASE_AUXILIAR!$B$41=BASE_AUXILIAR!$B$42=BASE_AUXILIAR!$B$43=BASE_AUXILIAR!$B$44=BASE_AUXILIAR!$B$45=BASE_AUXILIAR!$B$46=BASE_AUXILIAR!$B$47),0,E20))</f>
        <v>0</v>
      </c>
      <c r="Q20" s="21">
        <f>IFERROR(IF(G20="","",IF(G20=AAA,VLOOKUP(G20,BASE_AUXILIAR!$B$8:$B$47,1,FALSE),)),E20)</f>
        <v>0</v>
      </c>
      <c r="R20" s="21"/>
      <c r="S20" s="13">
        <f>IF(G20="","",IF(OR(G20=BASE_AUXILIAR!$B$2,G20=BASE_AUXILIAR!$B$4,G20=BASE_AUXILIAR!$B$6,G20=BASE_AUXILIAR!$B$8,G20=BASE_AUXILIAR!$B$9,G20=BASE_AUXILIAR!$B$10,G20=BASE_AUXILIAR!$B$11,G20=BASE_AUXILIAR!$B$12,G20=BASE_AUXILIAR!$B$13,G20=BASE_AUXILIAR!$B$14,G20=BASE_AUXILIAR!$B$15,G20=BASE_AUXILIAR!$B$16,G20=BASE_AUXILIAR!$B$17,G20=BASE_AUXILIAR!$B$18,G20=BASE_AUXILIAR!$B$19,G20=BASE_AUXILIAR!$B$20,G20=BASE_AUXILIAR!$BF$21,G20=BASE_AUXILIAR!$B$22,G20=BASE_AUXILIAR!$B$23,G20=BASE_AUXILIAR!$B$24,G20=BASE_AUXILIAR!$B$25,G20=BASE_AUXILIAR!$B$26,G20=BASE_AUXILIAR!$B$27,G20=BASE_AUXILIAR!$B$28,G20=BASE_AUXILIAR!$B$29,G20=BASE_AUXILIAR!$B$30,G20=BASE_AUXILIAR!$B$31,G20=BASE_AUXILIAR!$B$32,G20=BASE_AUXILIAR!$B$33,G20=BASE_AUXILIAR!$B$34,G20=BASE_AUXILIAR!$B$35,G20=BASE_AUXILIAR!$B$36,G20=BASE_AUXILIAR!$B$37,G20=BASE_AUXILIAR!$B$38,G20=BASE_AUXILIAR!$B$39,G20=BASE_AUXILIAR!$B$40,G20=BASE_AUXILIAR!$B$41,G20=BASE_AUXILIAR!$B$42,G20=BASE_AUXILIAR!$B$43,G20=BASE_AUXILIAR!$B$44,G20=BASE_AUXILIAR!$B$45,G20=BASE_AUXILIAR!$B$46,G20=BASE_AUXILIAR!$B$47),0,K20))</f>
        <v>0</v>
      </c>
      <c r="T20" s="26"/>
      <c r="U20" s="24"/>
    </row>
    <row r="21" spans="1:21" x14ac:dyDescent="0.25">
      <c r="A21" s="1">
        <v>50</v>
      </c>
      <c r="B21" s="1" t="s">
        <v>21</v>
      </c>
      <c r="C21" s="1">
        <v>43766389</v>
      </c>
      <c r="D21" s="2">
        <v>43584</v>
      </c>
      <c r="E21" s="3">
        <v>0</v>
      </c>
      <c r="F21" s="1" t="s">
        <v>17</v>
      </c>
      <c r="G21" s="1" t="s">
        <v>20</v>
      </c>
      <c r="H21" s="1"/>
      <c r="I21" s="1"/>
      <c r="J21" s="1" t="s">
        <v>18</v>
      </c>
      <c r="K21" s="3">
        <v>0.2</v>
      </c>
      <c r="L21" s="4">
        <v>0</v>
      </c>
      <c r="M21" s="8">
        <f t="shared" si="0"/>
        <v>43766389</v>
      </c>
      <c r="N21" s="9" t="str">
        <f t="shared" si="1"/>
        <v>ALMANZA VEGA VICTOR HUGO</v>
      </c>
      <c r="O21" s="12">
        <f t="shared" si="2"/>
        <v>43584</v>
      </c>
      <c r="P21" s="13">
        <f>IF(G21="","",IF(OR(G21=BASE_AUXILIAR!$B$8,G21=BASE_AUXILIAR!$B$9,G21=BASE_AUXILIAR!$B$10,G21=BASE_AUXILIAR!$B$11,G21=BASE_AUXILIAR!$B$12,G21=BASE_AUXILIAR!$B$13,G21=BASE_AUXILIAR!$B$14,G21=BASE_AUXILIAR!$B$15,G21=BASE_AUXILIAR!$B$16,G21=BASE_AUXILIAR!$B$17,G21=BASE_AUXILIAR!$B$18,G21=BASE_AUXILIAR!$B$19=BASE_AUXILIAR!$B$20=BASE_AUXILIAR!$B$21=BASE_AUXILIAR!$B$22=BASE_AUXILIAR!$B$23=BASE_AUXILIAR!$B$24=BASE_AUXILIAR!$B$25=BASE_AUXILIAR!$B$26=BASE_AUXILIAR!$B$27=BASE_AUXILIAR!$B$28=BASE_AUXILIAR!$B$29=BASE_AUXILIAR!$B$30=BASE_AUXILIAR!$B$31=BASE_AUXILIAR!$B$32=BASE_AUXILIAR!$B$33=BASE_AUXILIAR!$B$34=BASE_AUXILIAR!$B$35=BASE_AUXILIAR!$B$36=BASE_AUXILIAR!$B$37=BASE_AUXILIAR!$B$38=BASE_AUXILIAR!$B$39=BASE_AUXILIAR!$B$40=BASE_AUXILIAR!$B$41=BASE_AUXILIAR!$B$42=BASE_AUXILIAR!$B$43=BASE_AUXILIAR!$B$44=BASE_AUXILIAR!$B$45=BASE_AUXILIAR!$B$46=BASE_AUXILIAR!$B$47),0,E21))</f>
        <v>0</v>
      </c>
      <c r="Q21" s="21">
        <f>IFERROR(IF(G21="","",IF(G21=AAA,VLOOKUP(G21,BASE_AUXILIAR!$B$8:$B$47,1,FALSE),)),E21)</f>
        <v>0</v>
      </c>
      <c r="R21" s="21"/>
      <c r="S21" s="13">
        <f>IF(G21="","",IF(OR(G21=BASE_AUXILIAR!$B$2,G21=BASE_AUXILIAR!$B$4,G21=BASE_AUXILIAR!$B$6,G21=BASE_AUXILIAR!$B$8,G21=BASE_AUXILIAR!$B$9,G21=BASE_AUXILIAR!$B$10,G21=BASE_AUXILIAR!$B$11,G21=BASE_AUXILIAR!$B$12,G21=BASE_AUXILIAR!$B$13,G21=BASE_AUXILIAR!$B$14,G21=BASE_AUXILIAR!$B$15,G21=BASE_AUXILIAR!$B$16,G21=BASE_AUXILIAR!$B$17,G21=BASE_AUXILIAR!$B$18,G21=BASE_AUXILIAR!$B$19,G21=BASE_AUXILIAR!$B$20,G21=BASE_AUXILIAR!$BF$21,G21=BASE_AUXILIAR!$B$22,G21=BASE_AUXILIAR!$B$23,G21=BASE_AUXILIAR!$B$24,G21=BASE_AUXILIAR!$B$25,G21=BASE_AUXILIAR!$B$26,G21=BASE_AUXILIAR!$B$27,G21=BASE_AUXILIAR!$B$28,G21=BASE_AUXILIAR!$B$29,G21=BASE_AUXILIAR!$B$30,G21=BASE_AUXILIAR!$B$31,G21=BASE_AUXILIAR!$B$32,G21=BASE_AUXILIAR!$B$33,G21=BASE_AUXILIAR!$B$34,G21=BASE_AUXILIAR!$B$35,G21=BASE_AUXILIAR!$B$36,G21=BASE_AUXILIAR!$B$37,G21=BASE_AUXILIAR!$B$38,G21=BASE_AUXILIAR!$B$39,G21=BASE_AUXILIAR!$B$40,G21=BASE_AUXILIAR!$B$41,G21=BASE_AUXILIAR!$B$42,G21=BASE_AUXILIAR!$B$43,G21=BASE_AUXILIAR!$B$44,G21=BASE_AUXILIAR!$B$45,G21=BASE_AUXILIAR!$B$46,G21=BASE_AUXILIAR!$B$47),0,K21))</f>
        <v>0</v>
      </c>
      <c r="T21" s="26"/>
      <c r="U21" s="24"/>
    </row>
    <row r="22" spans="1:21" x14ac:dyDescent="0.25">
      <c r="A22" s="1">
        <v>51</v>
      </c>
      <c r="B22" s="1" t="s">
        <v>21</v>
      </c>
      <c r="C22" s="1">
        <v>43766389</v>
      </c>
      <c r="D22" s="2">
        <v>43584</v>
      </c>
      <c r="E22" s="3">
        <v>0</v>
      </c>
      <c r="F22" s="1" t="s">
        <v>13</v>
      </c>
      <c r="G22" s="1" t="s">
        <v>20</v>
      </c>
      <c r="H22" s="1"/>
      <c r="I22" s="1"/>
      <c r="J22" s="1" t="s">
        <v>18</v>
      </c>
      <c r="K22" s="3">
        <v>0.2</v>
      </c>
      <c r="L22" s="4">
        <v>0</v>
      </c>
      <c r="M22" s="8">
        <f t="shared" si="0"/>
        <v>43766389</v>
      </c>
      <c r="N22" s="9" t="str">
        <f t="shared" si="1"/>
        <v>ALMANZA VEGA VICTOR HUGO</v>
      </c>
      <c r="O22" s="12">
        <f t="shared" si="2"/>
        <v>43584</v>
      </c>
      <c r="P22" s="13">
        <f>IF(G22="","",IF(OR(G22=BASE_AUXILIAR!$B$8,G22=BASE_AUXILIAR!$B$9,G22=BASE_AUXILIAR!$B$10,G22=BASE_AUXILIAR!$B$11,G22=BASE_AUXILIAR!$B$12,G22=BASE_AUXILIAR!$B$13,G22=BASE_AUXILIAR!$B$14,G22=BASE_AUXILIAR!$B$15,G22=BASE_AUXILIAR!$B$16,G22=BASE_AUXILIAR!$B$17,G22=BASE_AUXILIAR!$B$18,G22=BASE_AUXILIAR!$B$19=BASE_AUXILIAR!$B$20=BASE_AUXILIAR!$B$21=BASE_AUXILIAR!$B$22=BASE_AUXILIAR!$B$23=BASE_AUXILIAR!$B$24=BASE_AUXILIAR!$B$25=BASE_AUXILIAR!$B$26=BASE_AUXILIAR!$B$27=BASE_AUXILIAR!$B$28=BASE_AUXILIAR!$B$29=BASE_AUXILIAR!$B$30=BASE_AUXILIAR!$B$31=BASE_AUXILIAR!$B$32=BASE_AUXILIAR!$B$33=BASE_AUXILIAR!$B$34=BASE_AUXILIAR!$B$35=BASE_AUXILIAR!$B$36=BASE_AUXILIAR!$B$37=BASE_AUXILIAR!$B$38=BASE_AUXILIAR!$B$39=BASE_AUXILIAR!$B$40=BASE_AUXILIAR!$B$41=BASE_AUXILIAR!$B$42=BASE_AUXILIAR!$B$43=BASE_AUXILIAR!$B$44=BASE_AUXILIAR!$B$45=BASE_AUXILIAR!$B$46=BASE_AUXILIAR!$B$47),0,E22))</f>
        <v>0</v>
      </c>
      <c r="Q22" s="21">
        <f>IFERROR(IF(G22="","",IF(G22=AAA,VLOOKUP(G22,BASE_AUXILIAR!$B$8:$B$47,1,FALSE),)),E22)</f>
        <v>0</v>
      </c>
      <c r="R22" s="21"/>
      <c r="S22" s="13">
        <f>IF(G22="","",IF(OR(G22=BASE_AUXILIAR!$B$2,G22=BASE_AUXILIAR!$B$4,G22=BASE_AUXILIAR!$B$6,G22=BASE_AUXILIAR!$B$8,G22=BASE_AUXILIAR!$B$9,G22=BASE_AUXILIAR!$B$10,G22=BASE_AUXILIAR!$B$11,G22=BASE_AUXILIAR!$B$12,G22=BASE_AUXILIAR!$B$13,G22=BASE_AUXILIAR!$B$14,G22=BASE_AUXILIAR!$B$15,G22=BASE_AUXILIAR!$B$16,G22=BASE_AUXILIAR!$B$17,G22=BASE_AUXILIAR!$B$18,G22=BASE_AUXILIAR!$B$19,G22=BASE_AUXILIAR!$B$20,G22=BASE_AUXILIAR!$BF$21,G22=BASE_AUXILIAR!$B$22,G22=BASE_AUXILIAR!$B$23,G22=BASE_AUXILIAR!$B$24,G22=BASE_AUXILIAR!$B$25,G22=BASE_AUXILIAR!$B$26,G22=BASE_AUXILIAR!$B$27,G22=BASE_AUXILIAR!$B$28,G22=BASE_AUXILIAR!$B$29,G22=BASE_AUXILIAR!$B$30,G22=BASE_AUXILIAR!$B$31,G22=BASE_AUXILIAR!$B$32,G22=BASE_AUXILIAR!$B$33,G22=BASE_AUXILIAR!$B$34,G22=BASE_AUXILIAR!$B$35,G22=BASE_AUXILIAR!$B$36,G22=BASE_AUXILIAR!$B$37,G22=BASE_AUXILIAR!$B$38,G22=BASE_AUXILIAR!$B$39,G22=BASE_AUXILIAR!$B$40,G22=BASE_AUXILIAR!$B$41,G22=BASE_AUXILIAR!$B$42,G22=BASE_AUXILIAR!$B$43,G22=BASE_AUXILIAR!$B$44,G22=BASE_AUXILIAR!$B$45,G22=BASE_AUXILIAR!$B$46,G22=BASE_AUXILIAR!$B$47),0,K22))</f>
        <v>0</v>
      </c>
      <c r="T22" s="26"/>
      <c r="U22" s="24"/>
    </row>
    <row r="23" spans="1:21" x14ac:dyDescent="0.25">
      <c r="A23" s="1">
        <v>52</v>
      </c>
      <c r="B23" s="1" t="s">
        <v>22</v>
      </c>
      <c r="C23" s="1">
        <v>30832024</v>
      </c>
      <c r="D23" s="2">
        <v>43501</v>
      </c>
      <c r="E23" s="3">
        <v>225.01599999999999</v>
      </c>
      <c r="F23" s="1" t="s">
        <v>13</v>
      </c>
      <c r="G23" s="1" t="s">
        <v>23</v>
      </c>
      <c r="H23" s="1"/>
      <c r="I23" s="1"/>
      <c r="J23" s="1" t="s">
        <v>15</v>
      </c>
      <c r="K23" s="3">
        <v>0.33600000000000002</v>
      </c>
      <c r="L23" s="4">
        <v>1</v>
      </c>
      <c r="M23" s="8">
        <f t="shared" si="0"/>
        <v>30832024</v>
      </c>
      <c r="N23" s="9" t="str">
        <f t="shared" si="1"/>
        <v>RIVERA BARREDA JOSE ALFREDO</v>
      </c>
      <c r="O23" s="12">
        <f t="shared" si="2"/>
        <v>43501</v>
      </c>
      <c r="P23" s="13">
        <f>IF(G23="","",IF(OR(G23=BASE_AUXILIAR!$B$8,G23=BASE_AUXILIAR!$B$9,G23=BASE_AUXILIAR!$B$10,G23=BASE_AUXILIAR!$B$11,G23=BASE_AUXILIAR!$B$12,G23=BASE_AUXILIAR!$B$13,G23=BASE_AUXILIAR!$B$14,G23=BASE_AUXILIAR!$B$15,G23=BASE_AUXILIAR!$B$16,G23=BASE_AUXILIAR!$B$17,G23=BASE_AUXILIAR!$B$18,G23=BASE_AUXILIAR!$B$19=BASE_AUXILIAR!$B$20=BASE_AUXILIAR!$B$21=BASE_AUXILIAR!$B$22=BASE_AUXILIAR!$B$23=BASE_AUXILIAR!$B$24=BASE_AUXILIAR!$B$25=BASE_AUXILIAR!$B$26=BASE_AUXILIAR!$B$27=BASE_AUXILIAR!$B$28=BASE_AUXILIAR!$B$29=BASE_AUXILIAR!$B$30=BASE_AUXILIAR!$B$31=BASE_AUXILIAR!$B$32=BASE_AUXILIAR!$B$33=BASE_AUXILIAR!$B$34=BASE_AUXILIAR!$B$35=BASE_AUXILIAR!$B$36=BASE_AUXILIAR!$B$37=BASE_AUXILIAR!$B$38=BASE_AUXILIAR!$B$39=BASE_AUXILIAR!$B$40=BASE_AUXILIAR!$B$41=BASE_AUXILIAR!$B$42=BASE_AUXILIAR!$B$43=BASE_AUXILIAR!$B$44=BASE_AUXILIAR!$B$45=BASE_AUXILIAR!$B$46=BASE_AUXILIAR!$B$47),0,E23))</f>
        <v>225.01599999999999</v>
      </c>
      <c r="Q23" s="21">
        <f>IFERROR(IF(G23="","",IF(G23=AAA,VLOOKUP(G23,BASE_AUXILIAR!$B$8:$B$47,1,FALSE),)),E23)</f>
        <v>225.01599999999999</v>
      </c>
      <c r="R23" s="21"/>
      <c r="S23" s="13">
        <f>IF(G23="","",IF(OR(G23=BASE_AUXILIAR!$B$2,G23=BASE_AUXILIAR!$B$4,G23=BASE_AUXILIAR!$B$6,G23=BASE_AUXILIAR!$B$8,G23=BASE_AUXILIAR!$B$9,G23=BASE_AUXILIAR!$B$10,G23=BASE_AUXILIAR!$B$11,G23=BASE_AUXILIAR!$B$12,G23=BASE_AUXILIAR!$B$13,G23=BASE_AUXILIAR!$B$14,G23=BASE_AUXILIAR!$B$15,G23=BASE_AUXILIAR!$B$16,G23=BASE_AUXILIAR!$B$17,G23=BASE_AUXILIAR!$B$18,G23=BASE_AUXILIAR!$B$19,G23=BASE_AUXILIAR!$B$20,G23=BASE_AUXILIAR!$BF$21,G23=BASE_AUXILIAR!$B$22,G23=BASE_AUXILIAR!$B$23,G23=BASE_AUXILIAR!$B$24,G23=BASE_AUXILIAR!$B$25,G23=BASE_AUXILIAR!$B$26,G23=BASE_AUXILIAR!$B$27,G23=BASE_AUXILIAR!$B$28,G23=BASE_AUXILIAR!$B$29,G23=BASE_AUXILIAR!$B$30,G23=BASE_AUXILIAR!$B$31,G23=BASE_AUXILIAR!$B$32,G23=BASE_AUXILIAR!$B$33,G23=BASE_AUXILIAR!$B$34,G23=BASE_AUXILIAR!$B$35,G23=BASE_AUXILIAR!$B$36,G23=BASE_AUXILIAR!$B$37,G23=BASE_AUXILIAR!$B$38,G23=BASE_AUXILIAR!$B$39,G23=BASE_AUXILIAR!$B$40,G23=BASE_AUXILIAR!$B$41,G23=BASE_AUXILIAR!$B$42,G23=BASE_AUXILIAR!$B$43,G23=BASE_AUXILIAR!$B$44,G23=BASE_AUXILIAR!$B$45,G23=BASE_AUXILIAR!$B$46,G23=BASE_AUXILIAR!$B$47),0,K23))</f>
        <v>0.33600000000000002</v>
      </c>
      <c r="T23" s="26"/>
      <c r="U23" s="24"/>
    </row>
    <row r="24" spans="1:21" x14ac:dyDescent="0.25">
      <c r="A24" s="1">
        <v>53</v>
      </c>
      <c r="B24" s="1" t="s">
        <v>24</v>
      </c>
      <c r="C24" s="1">
        <v>30830118</v>
      </c>
      <c r="D24" s="2">
        <v>43501</v>
      </c>
      <c r="E24" s="3">
        <v>225.01599999999999</v>
      </c>
      <c r="F24" s="1" t="s">
        <v>13</v>
      </c>
      <c r="G24" s="1" t="s">
        <v>23</v>
      </c>
      <c r="H24" s="1"/>
      <c r="I24" s="1"/>
      <c r="J24" s="1" t="s">
        <v>15</v>
      </c>
      <c r="K24" s="3">
        <v>0.33600000000000002</v>
      </c>
      <c r="L24" s="4">
        <v>1</v>
      </c>
      <c r="M24" s="8">
        <f t="shared" si="0"/>
        <v>30830118</v>
      </c>
      <c r="N24" s="9" t="str">
        <f t="shared" si="1"/>
        <v>FLORES VASQUEZ FELIPE GRIMALDO</v>
      </c>
      <c r="O24" s="12">
        <f t="shared" si="2"/>
        <v>43501</v>
      </c>
      <c r="P24" s="13">
        <f>IF(G24="","",IF(OR(G24=BASE_AUXILIAR!$B$8,G24=BASE_AUXILIAR!$B$9,G24=BASE_AUXILIAR!$B$10,G24=BASE_AUXILIAR!$B$11,G24=BASE_AUXILIAR!$B$12,G24=BASE_AUXILIAR!$B$13,G24=BASE_AUXILIAR!$B$14,G24=BASE_AUXILIAR!$B$15,G24=BASE_AUXILIAR!$B$16,G24=BASE_AUXILIAR!$B$17,G24=BASE_AUXILIAR!$B$18,G24=BASE_AUXILIAR!$B$19=BASE_AUXILIAR!$B$20=BASE_AUXILIAR!$B$21=BASE_AUXILIAR!$B$22=BASE_AUXILIAR!$B$23=BASE_AUXILIAR!$B$24=BASE_AUXILIAR!$B$25=BASE_AUXILIAR!$B$26=BASE_AUXILIAR!$B$27=BASE_AUXILIAR!$B$28=BASE_AUXILIAR!$B$29=BASE_AUXILIAR!$B$30=BASE_AUXILIAR!$B$31=BASE_AUXILIAR!$B$32=BASE_AUXILIAR!$B$33=BASE_AUXILIAR!$B$34=BASE_AUXILIAR!$B$35=BASE_AUXILIAR!$B$36=BASE_AUXILIAR!$B$37=BASE_AUXILIAR!$B$38=BASE_AUXILIAR!$B$39=BASE_AUXILIAR!$B$40=BASE_AUXILIAR!$B$41=BASE_AUXILIAR!$B$42=BASE_AUXILIAR!$B$43=BASE_AUXILIAR!$B$44=BASE_AUXILIAR!$B$45=BASE_AUXILIAR!$B$46=BASE_AUXILIAR!$B$47),0,E24))</f>
        <v>225.01599999999999</v>
      </c>
      <c r="Q24" s="21">
        <f>IFERROR(IF(G24="","",IF(G24=AAA,VLOOKUP(G24,BASE_AUXILIAR!$B$8:$B$47,1,FALSE),)),E24)</f>
        <v>225.01599999999999</v>
      </c>
      <c r="R24" s="21"/>
      <c r="S24" s="13">
        <f>IF(G24="","",IF(OR(G24=BASE_AUXILIAR!$B$2,G24=BASE_AUXILIAR!$B$4,G24=BASE_AUXILIAR!$B$6,G24=BASE_AUXILIAR!$B$8,G24=BASE_AUXILIAR!$B$9,G24=BASE_AUXILIAR!$B$10,G24=BASE_AUXILIAR!$B$11,G24=BASE_AUXILIAR!$B$12,G24=BASE_AUXILIAR!$B$13,G24=BASE_AUXILIAR!$B$14,G24=BASE_AUXILIAR!$B$15,G24=BASE_AUXILIAR!$B$16,G24=BASE_AUXILIAR!$B$17,G24=BASE_AUXILIAR!$B$18,G24=BASE_AUXILIAR!$B$19,G24=BASE_AUXILIAR!$B$20,G24=BASE_AUXILIAR!$BF$21,G24=BASE_AUXILIAR!$B$22,G24=BASE_AUXILIAR!$B$23,G24=BASE_AUXILIAR!$B$24,G24=BASE_AUXILIAR!$B$25,G24=BASE_AUXILIAR!$B$26,G24=BASE_AUXILIAR!$B$27,G24=BASE_AUXILIAR!$B$28,G24=BASE_AUXILIAR!$B$29,G24=BASE_AUXILIAR!$B$30,G24=BASE_AUXILIAR!$B$31,G24=BASE_AUXILIAR!$B$32,G24=BASE_AUXILIAR!$B$33,G24=BASE_AUXILIAR!$B$34,G24=BASE_AUXILIAR!$B$35,G24=BASE_AUXILIAR!$B$36,G24=BASE_AUXILIAR!$B$37,G24=BASE_AUXILIAR!$B$38,G24=BASE_AUXILIAR!$B$39,G24=BASE_AUXILIAR!$B$40,G24=BASE_AUXILIAR!$B$41,G24=BASE_AUXILIAR!$B$42,G24=BASE_AUXILIAR!$B$43,G24=BASE_AUXILIAR!$B$44,G24=BASE_AUXILIAR!$B$45,G24=BASE_AUXILIAR!$B$46,G24=BASE_AUXILIAR!$B$47),0,K24))</f>
        <v>0.33600000000000002</v>
      </c>
      <c r="T24" s="26"/>
      <c r="U24" s="24"/>
    </row>
    <row r="25" spans="1:21" x14ac:dyDescent="0.25">
      <c r="A25" s="1">
        <v>54</v>
      </c>
      <c r="B25" s="1" t="s">
        <v>25</v>
      </c>
      <c r="C25" s="1">
        <v>30827031</v>
      </c>
      <c r="D25" s="2">
        <v>43501</v>
      </c>
      <c r="E25" s="3">
        <v>225.01599999999999</v>
      </c>
      <c r="F25" s="1" t="s">
        <v>13</v>
      </c>
      <c r="G25" s="1" t="s">
        <v>23</v>
      </c>
      <c r="H25" s="1"/>
      <c r="I25" s="1"/>
      <c r="J25" s="1" t="s">
        <v>15</v>
      </c>
      <c r="K25" s="3">
        <v>0.33600000000000002</v>
      </c>
      <c r="L25" s="4">
        <v>1</v>
      </c>
      <c r="M25" s="8">
        <f t="shared" si="0"/>
        <v>30827031</v>
      </c>
      <c r="N25" s="9" t="str">
        <f t="shared" si="1"/>
        <v>PAJUELO CARBAJAL JUAN HUGO</v>
      </c>
      <c r="O25" s="12">
        <f t="shared" si="2"/>
        <v>43501</v>
      </c>
      <c r="P25" s="13">
        <f>IF(G25="","",IF(OR(G25=BASE_AUXILIAR!$B$8,G25=BASE_AUXILIAR!$B$9,G25=BASE_AUXILIAR!$B$10,G25=BASE_AUXILIAR!$B$11,G25=BASE_AUXILIAR!$B$12,G25=BASE_AUXILIAR!$B$13,G25=BASE_AUXILIAR!$B$14,G25=BASE_AUXILIAR!$B$15,G25=BASE_AUXILIAR!$B$16,G25=BASE_AUXILIAR!$B$17,G25=BASE_AUXILIAR!$B$18,G25=BASE_AUXILIAR!$B$19=BASE_AUXILIAR!$B$20=BASE_AUXILIAR!$B$21=BASE_AUXILIAR!$B$22=BASE_AUXILIAR!$B$23=BASE_AUXILIAR!$B$24=BASE_AUXILIAR!$B$25=BASE_AUXILIAR!$B$26=BASE_AUXILIAR!$B$27=BASE_AUXILIAR!$B$28=BASE_AUXILIAR!$B$29=BASE_AUXILIAR!$B$30=BASE_AUXILIAR!$B$31=BASE_AUXILIAR!$B$32=BASE_AUXILIAR!$B$33=BASE_AUXILIAR!$B$34=BASE_AUXILIAR!$B$35=BASE_AUXILIAR!$B$36=BASE_AUXILIAR!$B$37=BASE_AUXILIAR!$B$38=BASE_AUXILIAR!$B$39=BASE_AUXILIAR!$B$40=BASE_AUXILIAR!$B$41=BASE_AUXILIAR!$B$42=BASE_AUXILIAR!$B$43=BASE_AUXILIAR!$B$44=BASE_AUXILIAR!$B$45=BASE_AUXILIAR!$B$46=BASE_AUXILIAR!$B$47),0,E25))</f>
        <v>225.01599999999999</v>
      </c>
      <c r="Q25" s="21">
        <f>IFERROR(IF(G25="","",IF(G25=AAA,VLOOKUP(G25,BASE_AUXILIAR!$B$8:$B$47,1,FALSE),)),E25)</f>
        <v>225.01599999999999</v>
      </c>
      <c r="R25" s="21"/>
      <c r="S25" s="13">
        <f>IF(G25="","",IF(OR(G25=BASE_AUXILIAR!$B$2,G25=BASE_AUXILIAR!$B$4,G25=BASE_AUXILIAR!$B$6,G25=BASE_AUXILIAR!$B$8,G25=BASE_AUXILIAR!$B$9,G25=BASE_AUXILIAR!$B$10,G25=BASE_AUXILIAR!$B$11,G25=BASE_AUXILIAR!$B$12,G25=BASE_AUXILIAR!$B$13,G25=BASE_AUXILIAR!$B$14,G25=BASE_AUXILIAR!$B$15,G25=BASE_AUXILIAR!$B$16,G25=BASE_AUXILIAR!$B$17,G25=BASE_AUXILIAR!$B$18,G25=BASE_AUXILIAR!$B$19,G25=BASE_AUXILIAR!$B$20,G25=BASE_AUXILIAR!$BF$21,G25=BASE_AUXILIAR!$B$22,G25=BASE_AUXILIAR!$B$23,G25=BASE_AUXILIAR!$B$24,G25=BASE_AUXILIAR!$B$25,G25=BASE_AUXILIAR!$B$26,G25=BASE_AUXILIAR!$B$27,G25=BASE_AUXILIAR!$B$28,G25=BASE_AUXILIAR!$B$29,G25=BASE_AUXILIAR!$B$30,G25=BASE_AUXILIAR!$B$31,G25=BASE_AUXILIAR!$B$32,G25=BASE_AUXILIAR!$B$33,G25=BASE_AUXILIAR!$B$34,G25=BASE_AUXILIAR!$B$35,G25=BASE_AUXILIAR!$B$36,G25=BASE_AUXILIAR!$B$37,G25=BASE_AUXILIAR!$B$38,G25=BASE_AUXILIAR!$B$39,G25=BASE_AUXILIAR!$B$40,G25=BASE_AUXILIAR!$B$41,G25=BASE_AUXILIAR!$B$42,G25=BASE_AUXILIAR!$B$43,G25=BASE_AUXILIAR!$B$44,G25=BASE_AUXILIAR!$B$45,G25=BASE_AUXILIAR!$B$46,G25=BASE_AUXILIAR!$B$47),0,K25))</f>
        <v>0.33600000000000002</v>
      </c>
      <c r="T25" s="26"/>
      <c r="U25" s="24"/>
    </row>
    <row r="26" spans="1:21" x14ac:dyDescent="0.25">
      <c r="A26" s="1">
        <v>55</v>
      </c>
      <c r="B26" s="1" t="s">
        <v>26</v>
      </c>
      <c r="C26" s="1">
        <v>30826086</v>
      </c>
      <c r="D26" s="2">
        <v>43501</v>
      </c>
      <c r="E26" s="3">
        <v>225.01599999999999</v>
      </c>
      <c r="F26" s="1" t="s">
        <v>13</v>
      </c>
      <c r="G26" s="1" t="s">
        <v>23</v>
      </c>
      <c r="H26" s="1"/>
      <c r="I26" s="1"/>
      <c r="J26" s="1" t="s">
        <v>15</v>
      </c>
      <c r="K26" s="3">
        <v>0.33600000000000002</v>
      </c>
      <c r="L26" s="4">
        <v>1</v>
      </c>
      <c r="M26" s="8">
        <f t="shared" si="0"/>
        <v>30826086</v>
      </c>
      <c r="N26" s="9" t="str">
        <f t="shared" si="1"/>
        <v>ESPINOZA ORTIZ ARTURO ABEL</v>
      </c>
      <c r="O26" s="12">
        <f t="shared" si="2"/>
        <v>43501</v>
      </c>
      <c r="P26" s="13">
        <f>IF(G26="","",IF(OR(G26=BASE_AUXILIAR!$B$8,G26=BASE_AUXILIAR!$B$9,G26=BASE_AUXILIAR!$B$10,G26=BASE_AUXILIAR!$B$11,G26=BASE_AUXILIAR!$B$12,G26=BASE_AUXILIAR!$B$13,G26=BASE_AUXILIAR!$B$14,G26=BASE_AUXILIAR!$B$15,G26=BASE_AUXILIAR!$B$16,G26=BASE_AUXILIAR!$B$17,G26=BASE_AUXILIAR!$B$18,G26=BASE_AUXILIAR!$B$19=BASE_AUXILIAR!$B$20=BASE_AUXILIAR!$B$21=BASE_AUXILIAR!$B$22=BASE_AUXILIAR!$B$23=BASE_AUXILIAR!$B$24=BASE_AUXILIAR!$B$25=BASE_AUXILIAR!$B$26=BASE_AUXILIAR!$B$27=BASE_AUXILIAR!$B$28=BASE_AUXILIAR!$B$29=BASE_AUXILIAR!$B$30=BASE_AUXILIAR!$B$31=BASE_AUXILIAR!$B$32=BASE_AUXILIAR!$B$33=BASE_AUXILIAR!$B$34=BASE_AUXILIAR!$B$35=BASE_AUXILIAR!$B$36=BASE_AUXILIAR!$B$37=BASE_AUXILIAR!$B$38=BASE_AUXILIAR!$B$39=BASE_AUXILIAR!$B$40=BASE_AUXILIAR!$B$41=BASE_AUXILIAR!$B$42=BASE_AUXILIAR!$B$43=BASE_AUXILIAR!$B$44=BASE_AUXILIAR!$B$45=BASE_AUXILIAR!$B$46=BASE_AUXILIAR!$B$47),0,E26))</f>
        <v>225.01599999999999</v>
      </c>
      <c r="Q26" s="21">
        <f>IFERROR(IF(G26="","",IF(G26=AAA,VLOOKUP(G26,BASE_AUXILIAR!$B$8:$B$47,1,FALSE),)),E26)</f>
        <v>225.01599999999999</v>
      </c>
      <c r="R26" s="21"/>
      <c r="S26" s="13">
        <f>IF(G26="","",IF(OR(G26=BASE_AUXILIAR!$B$2,G26=BASE_AUXILIAR!$B$4,G26=BASE_AUXILIAR!$B$6,G26=BASE_AUXILIAR!$B$8,G26=BASE_AUXILIAR!$B$9,G26=BASE_AUXILIAR!$B$10,G26=BASE_AUXILIAR!$B$11,G26=BASE_AUXILIAR!$B$12,G26=BASE_AUXILIAR!$B$13,G26=BASE_AUXILIAR!$B$14,G26=BASE_AUXILIAR!$B$15,G26=BASE_AUXILIAR!$B$16,G26=BASE_AUXILIAR!$B$17,G26=BASE_AUXILIAR!$B$18,G26=BASE_AUXILIAR!$B$19,G26=BASE_AUXILIAR!$B$20,G26=BASE_AUXILIAR!$BF$21,G26=BASE_AUXILIAR!$B$22,G26=BASE_AUXILIAR!$B$23,G26=BASE_AUXILIAR!$B$24,G26=BASE_AUXILIAR!$B$25,G26=BASE_AUXILIAR!$B$26,G26=BASE_AUXILIAR!$B$27,G26=BASE_AUXILIAR!$B$28,G26=BASE_AUXILIAR!$B$29,G26=BASE_AUXILIAR!$B$30,G26=BASE_AUXILIAR!$B$31,G26=BASE_AUXILIAR!$B$32,G26=BASE_AUXILIAR!$B$33,G26=BASE_AUXILIAR!$B$34,G26=BASE_AUXILIAR!$B$35,G26=BASE_AUXILIAR!$B$36,G26=BASE_AUXILIAR!$B$37,G26=BASE_AUXILIAR!$B$38,G26=BASE_AUXILIAR!$B$39,G26=BASE_AUXILIAR!$B$40,G26=BASE_AUXILIAR!$B$41,G26=BASE_AUXILIAR!$B$42,G26=BASE_AUXILIAR!$B$43,G26=BASE_AUXILIAR!$B$44,G26=BASE_AUXILIAR!$B$45,G26=BASE_AUXILIAR!$B$46,G26=BASE_AUXILIAR!$B$47),0,K26))</f>
        <v>0.33600000000000002</v>
      </c>
      <c r="T26" s="26"/>
      <c r="U26" s="24"/>
    </row>
    <row r="27" spans="1:21" x14ac:dyDescent="0.25">
      <c r="A27" s="1">
        <v>56</v>
      </c>
      <c r="B27" s="1" t="s">
        <v>27</v>
      </c>
      <c r="C27" s="1">
        <v>46506998</v>
      </c>
      <c r="D27" s="2">
        <v>43501</v>
      </c>
      <c r="E27" s="3">
        <v>0</v>
      </c>
      <c r="F27" s="1" t="s">
        <v>13</v>
      </c>
      <c r="G27" s="1" t="s">
        <v>28</v>
      </c>
      <c r="H27" s="1"/>
      <c r="I27" s="1"/>
      <c r="J27" s="1" t="s">
        <v>15</v>
      </c>
      <c r="K27" s="3">
        <v>0.33600000000000002</v>
      </c>
      <c r="L27" s="4">
        <v>1</v>
      </c>
      <c r="M27" s="8">
        <f t="shared" si="0"/>
        <v>46506998</v>
      </c>
      <c r="N27" s="9" t="str">
        <f t="shared" si="1"/>
        <v>SALAS BASURCO LUIYI DIAGO</v>
      </c>
      <c r="O27" s="12">
        <f t="shared" si="2"/>
        <v>43501</v>
      </c>
      <c r="P27" s="13">
        <f>IF(G27="","",IF(OR(G27=BASE_AUXILIAR!$B$8,G27=BASE_AUXILIAR!$B$9,G27=BASE_AUXILIAR!$B$10,G27=BASE_AUXILIAR!$B$11,G27=BASE_AUXILIAR!$B$12,G27=BASE_AUXILIAR!$B$13,G27=BASE_AUXILIAR!$B$14,G27=BASE_AUXILIAR!$B$15,G27=BASE_AUXILIAR!$B$16,G27=BASE_AUXILIAR!$B$17,G27=BASE_AUXILIAR!$B$18,G27=BASE_AUXILIAR!$B$19=BASE_AUXILIAR!$B$20=BASE_AUXILIAR!$B$21=BASE_AUXILIAR!$B$22=BASE_AUXILIAR!$B$23=BASE_AUXILIAR!$B$24=BASE_AUXILIAR!$B$25=BASE_AUXILIAR!$B$26=BASE_AUXILIAR!$B$27=BASE_AUXILIAR!$B$28=BASE_AUXILIAR!$B$29=BASE_AUXILIAR!$B$30=BASE_AUXILIAR!$B$31=BASE_AUXILIAR!$B$32=BASE_AUXILIAR!$B$33=BASE_AUXILIAR!$B$34=BASE_AUXILIAR!$B$35=BASE_AUXILIAR!$B$36=BASE_AUXILIAR!$B$37=BASE_AUXILIAR!$B$38=BASE_AUXILIAR!$B$39=BASE_AUXILIAR!$B$40=BASE_AUXILIAR!$B$41=BASE_AUXILIAR!$B$42=BASE_AUXILIAR!$B$43=BASE_AUXILIAR!$B$44=BASE_AUXILIAR!$B$45=BASE_AUXILIAR!$B$46=BASE_AUXILIAR!$B$47),0,E27))</f>
        <v>0</v>
      </c>
      <c r="Q27" s="21">
        <f>IFERROR(IF(G27="","",IF(G27=AAA,VLOOKUP(G27,BASE_AUXILIAR!$B$8:$B$47,1,FALSE),)),E27)</f>
        <v>0</v>
      </c>
      <c r="R27" s="21"/>
      <c r="S27" s="13">
        <f>IF(G27="","",IF(OR(G27=BASE_AUXILIAR!$B$2,G27=BASE_AUXILIAR!$B$4,G27=BASE_AUXILIAR!$B$6,G27=BASE_AUXILIAR!$B$8,G27=BASE_AUXILIAR!$B$9,G27=BASE_AUXILIAR!$B$10,G27=BASE_AUXILIAR!$B$11,G27=BASE_AUXILIAR!$B$12,G27=BASE_AUXILIAR!$B$13,G27=BASE_AUXILIAR!$B$14,G27=BASE_AUXILIAR!$B$15,G27=BASE_AUXILIAR!$B$16,G27=BASE_AUXILIAR!$B$17,G27=BASE_AUXILIAR!$B$18,G27=BASE_AUXILIAR!$B$19,G27=BASE_AUXILIAR!$B$20,G27=BASE_AUXILIAR!$BF$21,G27=BASE_AUXILIAR!$B$22,G27=BASE_AUXILIAR!$B$23,G27=BASE_AUXILIAR!$B$24,G27=BASE_AUXILIAR!$B$25,G27=BASE_AUXILIAR!$B$26,G27=BASE_AUXILIAR!$B$27,G27=BASE_AUXILIAR!$B$28,G27=BASE_AUXILIAR!$B$29,G27=BASE_AUXILIAR!$B$30,G27=BASE_AUXILIAR!$B$31,G27=BASE_AUXILIAR!$B$32,G27=BASE_AUXILIAR!$B$33,G27=BASE_AUXILIAR!$B$34,G27=BASE_AUXILIAR!$B$35,G27=BASE_AUXILIAR!$B$36,G27=BASE_AUXILIAR!$B$37,G27=BASE_AUXILIAR!$B$38,G27=BASE_AUXILIAR!$B$39,G27=BASE_AUXILIAR!$B$40,G27=BASE_AUXILIAR!$B$41,G27=BASE_AUXILIAR!$B$42,G27=BASE_AUXILIAR!$B$43,G27=BASE_AUXILIAR!$B$44,G27=BASE_AUXILIAR!$B$45,G27=BASE_AUXILIAR!$B$46,G27=BASE_AUXILIAR!$B$47),0,K27))</f>
        <v>0</v>
      </c>
      <c r="T27" s="26"/>
      <c r="U27" s="24"/>
    </row>
    <row r="28" spans="1:21" x14ac:dyDescent="0.25">
      <c r="A28" s="1">
        <v>57</v>
      </c>
      <c r="B28" s="1" t="s">
        <v>29</v>
      </c>
      <c r="C28" s="1">
        <v>45833807</v>
      </c>
      <c r="D28" s="2">
        <v>43501</v>
      </c>
      <c r="E28" s="3">
        <v>158.19200000000001</v>
      </c>
      <c r="F28" s="1" t="s">
        <v>16</v>
      </c>
      <c r="G28" s="1" t="s">
        <v>30</v>
      </c>
      <c r="H28" s="1"/>
      <c r="I28" s="1"/>
      <c r="J28" s="1" t="s">
        <v>15</v>
      </c>
      <c r="K28" s="3">
        <v>0.33600000000000002</v>
      </c>
      <c r="L28" s="4">
        <v>1</v>
      </c>
      <c r="M28" s="8">
        <f t="shared" si="0"/>
        <v>45833807</v>
      </c>
      <c r="N28" s="9" t="str">
        <f t="shared" si="1"/>
        <v>MOROCCO SAIRE JULIAN CESAR</v>
      </c>
      <c r="O28" s="12">
        <f t="shared" si="2"/>
        <v>43501</v>
      </c>
      <c r="P28" s="13">
        <f>IF(G28="","",IF(OR(G28=BASE_AUXILIAR!$B$8,G28=BASE_AUXILIAR!$B$9,G28=BASE_AUXILIAR!$B$10,G28=BASE_AUXILIAR!$B$11,G28=BASE_AUXILIAR!$B$12,G28=BASE_AUXILIAR!$B$13,G28=BASE_AUXILIAR!$B$14,G28=BASE_AUXILIAR!$B$15,G28=BASE_AUXILIAR!$B$16,G28=BASE_AUXILIAR!$B$17,G28=BASE_AUXILIAR!$B$18,G28=BASE_AUXILIAR!$B$19=BASE_AUXILIAR!$B$20=BASE_AUXILIAR!$B$21=BASE_AUXILIAR!$B$22=BASE_AUXILIAR!$B$23=BASE_AUXILIAR!$B$24=BASE_AUXILIAR!$B$25=BASE_AUXILIAR!$B$26=BASE_AUXILIAR!$B$27=BASE_AUXILIAR!$B$28=BASE_AUXILIAR!$B$29=BASE_AUXILIAR!$B$30=BASE_AUXILIAR!$B$31=BASE_AUXILIAR!$B$32=BASE_AUXILIAR!$B$33=BASE_AUXILIAR!$B$34=BASE_AUXILIAR!$B$35=BASE_AUXILIAR!$B$36=BASE_AUXILIAR!$B$37=BASE_AUXILIAR!$B$38=BASE_AUXILIAR!$B$39=BASE_AUXILIAR!$B$40=BASE_AUXILIAR!$B$41=BASE_AUXILIAR!$B$42=BASE_AUXILIAR!$B$43=BASE_AUXILIAR!$B$44=BASE_AUXILIAR!$B$45=BASE_AUXILIAR!$B$46=BASE_AUXILIAR!$B$47),0,E28))</f>
        <v>158.19200000000001</v>
      </c>
      <c r="Q28" s="21">
        <f>IFERROR(IF(G28="","",IF(G28=AAA,VLOOKUP(G28,BASE_AUXILIAR!$B$8:$B$47,1,FALSE),)),E28)</f>
        <v>158.19200000000001</v>
      </c>
      <c r="R28" s="21"/>
      <c r="S28" s="13">
        <f>IF(G28="","",IF(OR(G28=BASE_AUXILIAR!$B$2,G28=BASE_AUXILIAR!$B$4,G28=BASE_AUXILIAR!$B$6,G28=BASE_AUXILIAR!$B$8,G28=BASE_AUXILIAR!$B$9,G28=BASE_AUXILIAR!$B$10,G28=BASE_AUXILIAR!$B$11,G28=BASE_AUXILIAR!$B$12,G28=BASE_AUXILIAR!$B$13,G28=BASE_AUXILIAR!$B$14,G28=BASE_AUXILIAR!$B$15,G28=BASE_AUXILIAR!$B$16,G28=BASE_AUXILIAR!$B$17,G28=BASE_AUXILIAR!$B$18,G28=BASE_AUXILIAR!$B$19,G28=BASE_AUXILIAR!$B$20,G28=BASE_AUXILIAR!$BF$21,G28=BASE_AUXILIAR!$B$22,G28=BASE_AUXILIAR!$B$23,G28=BASE_AUXILIAR!$B$24,G28=BASE_AUXILIAR!$B$25,G28=BASE_AUXILIAR!$B$26,G28=BASE_AUXILIAR!$B$27,G28=BASE_AUXILIAR!$B$28,G28=BASE_AUXILIAR!$B$29,G28=BASE_AUXILIAR!$B$30,G28=BASE_AUXILIAR!$B$31,G28=BASE_AUXILIAR!$B$32,G28=BASE_AUXILIAR!$B$33,G28=BASE_AUXILIAR!$B$34,G28=BASE_AUXILIAR!$B$35,G28=BASE_AUXILIAR!$B$36,G28=BASE_AUXILIAR!$B$37,G28=BASE_AUXILIAR!$B$38,G28=BASE_AUXILIAR!$B$39,G28=BASE_AUXILIAR!$B$40,G28=BASE_AUXILIAR!$B$41,G28=BASE_AUXILIAR!$B$42,G28=BASE_AUXILIAR!$B$43,G28=BASE_AUXILIAR!$B$44,G28=BASE_AUXILIAR!$B$45,G28=BASE_AUXILIAR!$B$46,G28=BASE_AUXILIAR!$B$47),0,K28))</f>
        <v>0</v>
      </c>
      <c r="T28" s="26"/>
      <c r="U28" s="24"/>
    </row>
    <row r="29" spans="1:21" x14ac:dyDescent="0.25">
      <c r="A29" s="1">
        <v>58</v>
      </c>
      <c r="B29" s="1" t="s">
        <v>31</v>
      </c>
      <c r="C29" s="1">
        <v>30821009</v>
      </c>
      <c r="D29" s="2">
        <v>43501</v>
      </c>
      <c r="E29" s="3">
        <v>158.19200000000001</v>
      </c>
      <c r="F29" s="1" t="s">
        <v>16</v>
      </c>
      <c r="G29" s="1" t="s">
        <v>30</v>
      </c>
      <c r="H29" s="1"/>
      <c r="I29" s="1"/>
      <c r="J29" s="1" t="s">
        <v>15</v>
      </c>
      <c r="K29" s="3">
        <v>0.33600000000000002</v>
      </c>
      <c r="L29" s="4">
        <v>1</v>
      </c>
      <c r="M29" s="8">
        <f t="shared" si="0"/>
        <v>30821009</v>
      </c>
      <c r="N29" s="9" t="str">
        <f t="shared" si="1"/>
        <v>HUAMANTUCO CARRILLO JACINTO ELEODORO JOSE</v>
      </c>
      <c r="O29" s="12">
        <f t="shared" si="2"/>
        <v>43501</v>
      </c>
      <c r="P29" s="13">
        <f>IF(G29="","",IF(OR(G29=BASE_AUXILIAR!$B$8,G29=BASE_AUXILIAR!$B$9,G29=BASE_AUXILIAR!$B$10,G29=BASE_AUXILIAR!$B$11,G29=BASE_AUXILIAR!$B$12,G29=BASE_AUXILIAR!$B$13,G29=BASE_AUXILIAR!$B$14,G29=BASE_AUXILIAR!$B$15,G29=BASE_AUXILIAR!$B$16,G29=BASE_AUXILIAR!$B$17,G29=BASE_AUXILIAR!$B$18,G29=BASE_AUXILIAR!$B$19=BASE_AUXILIAR!$B$20=BASE_AUXILIAR!$B$21=BASE_AUXILIAR!$B$22=BASE_AUXILIAR!$B$23=BASE_AUXILIAR!$B$24=BASE_AUXILIAR!$B$25=BASE_AUXILIAR!$B$26=BASE_AUXILIAR!$B$27=BASE_AUXILIAR!$B$28=BASE_AUXILIAR!$B$29=BASE_AUXILIAR!$B$30=BASE_AUXILIAR!$B$31=BASE_AUXILIAR!$B$32=BASE_AUXILIAR!$B$33=BASE_AUXILIAR!$B$34=BASE_AUXILIAR!$B$35=BASE_AUXILIAR!$B$36=BASE_AUXILIAR!$B$37=BASE_AUXILIAR!$B$38=BASE_AUXILIAR!$B$39=BASE_AUXILIAR!$B$40=BASE_AUXILIAR!$B$41=BASE_AUXILIAR!$B$42=BASE_AUXILIAR!$B$43=BASE_AUXILIAR!$B$44=BASE_AUXILIAR!$B$45=BASE_AUXILIAR!$B$46=BASE_AUXILIAR!$B$47),0,E29))</f>
        <v>158.19200000000001</v>
      </c>
      <c r="Q29" s="21">
        <f>IFERROR(IF(G29="","",IF(G29=AAA,VLOOKUP(G29,BASE_AUXILIAR!$B$8:$B$47,1,FALSE),)),E29)</f>
        <v>158.19200000000001</v>
      </c>
      <c r="R29" s="21"/>
      <c r="S29" s="13">
        <f>IF(G29="","",IF(OR(G29=BASE_AUXILIAR!$B$2,G29=BASE_AUXILIAR!$B$4,G29=BASE_AUXILIAR!$B$6,G29=BASE_AUXILIAR!$B$8,G29=BASE_AUXILIAR!$B$9,G29=BASE_AUXILIAR!$B$10,G29=BASE_AUXILIAR!$B$11,G29=BASE_AUXILIAR!$B$12,G29=BASE_AUXILIAR!$B$13,G29=BASE_AUXILIAR!$B$14,G29=BASE_AUXILIAR!$B$15,G29=BASE_AUXILIAR!$B$16,G29=BASE_AUXILIAR!$B$17,G29=BASE_AUXILIAR!$B$18,G29=BASE_AUXILIAR!$B$19,G29=BASE_AUXILIAR!$B$20,G29=BASE_AUXILIAR!$BF$21,G29=BASE_AUXILIAR!$B$22,G29=BASE_AUXILIAR!$B$23,G29=BASE_AUXILIAR!$B$24,G29=BASE_AUXILIAR!$B$25,G29=BASE_AUXILIAR!$B$26,G29=BASE_AUXILIAR!$B$27,G29=BASE_AUXILIAR!$B$28,G29=BASE_AUXILIAR!$B$29,G29=BASE_AUXILIAR!$B$30,G29=BASE_AUXILIAR!$B$31,G29=BASE_AUXILIAR!$B$32,G29=BASE_AUXILIAR!$B$33,G29=BASE_AUXILIAR!$B$34,G29=BASE_AUXILIAR!$B$35,G29=BASE_AUXILIAR!$B$36,G29=BASE_AUXILIAR!$B$37,G29=BASE_AUXILIAR!$B$38,G29=BASE_AUXILIAR!$B$39,G29=BASE_AUXILIAR!$B$40,G29=BASE_AUXILIAR!$B$41,G29=BASE_AUXILIAR!$B$42,G29=BASE_AUXILIAR!$B$43,G29=BASE_AUXILIAR!$B$44,G29=BASE_AUXILIAR!$B$45,G29=BASE_AUXILIAR!$B$46,G29=BASE_AUXILIAR!$B$47),0,K29))</f>
        <v>0</v>
      </c>
      <c r="T29" s="26"/>
      <c r="U29" s="24"/>
    </row>
    <row r="30" spans="1:21" x14ac:dyDescent="0.25">
      <c r="A30" s="1">
        <v>65</v>
      </c>
      <c r="B30" s="1" t="s">
        <v>32</v>
      </c>
      <c r="C30" s="1">
        <v>30833917</v>
      </c>
      <c r="D30" s="2">
        <v>43501</v>
      </c>
      <c r="E30" s="3">
        <v>158.19200000000001</v>
      </c>
      <c r="F30" s="1" t="s">
        <v>16</v>
      </c>
      <c r="G30" s="1" t="s">
        <v>30</v>
      </c>
      <c r="H30" s="1"/>
      <c r="I30" s="1"/>
      <c r="J30" s="1" t="s">
        <v>15</v>
      </c>
      <c r="K30" s="3">
        <v>0.33600000000000002</v>
      </c>
      <c r="L30" s="4">
        <v>1</v>
      </c>
      <c r="M30" s="8">
        <f t="shared" si="0"/>
        <v>30833917</v>
      </c>
      <c r="N30" s="9" t="str">
        <f t="shared" si="1"/>
        <v>GONZALES ROJAS JUAN EDUARDO</v>
      </c>
      <c r="O30" s="12">
        <f t="shared" si="2"/>
        <v>43501</v>
      </c>
      <c r="P30" s="13">
        <f>IF(G30="","",IF(OR(G30=BASE_AUXILIAR!$B$8,G30=BASE_AUXILIAR!$B$9,G30=BASE_AUXILIAR!$B$10,G30=BASE_AUXILIAR!$B$11,G30=BASE_AUXILIAR!$B$12,G30=BASE_AUXILIAR!$B$13,G30=BASE_AUXILIAR!$B$14,G30=BASE_AUXILIAR!$B$15,G30=BASE_AUXILIAR!$B$16,G30=BASE_AUXILIAR!$B$17,G30=BASE_AUXILIAR!$B$18,G30=BASE_AUXILIAR!$B$19=BASE_AUXILIAR!$B$20=BASE_AUXILIAR!$B$21=BASE_AUXILIAR!$B$22=BASE_AUXILIAR!$B$23=BASE_AUXILIAR!$B$24=BASE_AUXILIAR!$B$25=BASE_AUXILIAR!$B$26=BASE_AUXILIAR!$B$27=BASE_AUXILIAR!$B$28=BASE_AUXILIAR!$B$29=BASE_AUXILIAR!$B$30=BASE_AUXILIAR!$B$31=BASE_AUXILIAR!$B$32=BASE_AUXILIAR!$B$33=BASE_AUXILIAR!$B$34=BASE_AUXILIAR!$B$35=BASE_AUXILIAR!$B$36=BASE_AUXILIAR!$B$37=BASE_AUXILIAR!$B$38=BASE_AUXILIAR!$B$39=BASE_AUXILIAR!$B$40=BASE_AUXILIAR!$B$41=BASE_AUXILIAR!$B$42=BASE_AUXILIAR!$B$43=BASE_AUXILIAR!$B$44=BASE_AUXILIAR!$B$45=BASE_AUXILIAR!$B$46=BASE_AUXILIAR!$B$47),0,E30))</f>
        <v>158.19200000000001</v>
      </c>
      <c r="Q30" s="21">
        <f>IFERROR(IF(G30="","",IF(G30=AAA,VLOOKUP(G30,BASE_AUXILIAR!$B$8:$B$47,1,FALSE),)),E30)</f>
        <v>158.19200000000001</v>
      </c>
      <c r="R30" s="21"/>
      <c r="S30" s="13">
        <f>IF(G30="","",IF(OR(G30=BASE_AUXILIAR!$B$2,G30=BASE_AUXILIAR!$B$4,G30=BASE_AUXILIAR!$B$6,G30=BASE_AUXILIAR!$B$8,G30=BASE_AUXILIAR!$B$9,G30=BASE_AUXILIAR!$B$10,G30=BASE_AUXILIAR!$B$11,G30=BASE_AUXILIAR!$B$12,G30=BASE_AUXILIAR!$B$13,G30=BASE_AUXILIAR!$B$14,G30=BASE_AUXILIAR!$B$15,G30=BASE_AUXILIAR!$B$16,G30=BASE_AUXILIAR!$B$17,G30=BASE_AUXILIAR!$B$18,G30=BASE_AUXILIAR!$B$19,G30=BASE_AUXILIAR!$B$20,G30=BASE_AUXILIAR!$BF$21,G30=BASE_AUXILIAR!$B$22,G30=BASE_AUXILIAR!$B$23,G30=BASE_AUXILIAR!$B$24,G30=BASE_AUXILIAR!$B$25,G30=BASE_AUXILIAR!$B$26,G30=BASE_AUXILIAR!$B$27,G30=BASE_AUXILIAR!$B$28,G30=BASE_AUXILIAR!$B$29,G30=BASE_AUXILIAR!$B$30,G30=BASE_AUXILIAR!$B$31,G30=BASE_AUXILIAR!$B$32,G30=BASE_AUXILIAR!$B$33,G30=BASE_AUXILIAR!$B$34,G30=BASE_AUXILIAR!$B$35,G30=BASE_AUXILIAR!$B$36,G30=BASE_AUXILIAR!$B$37,G30=BASE_AUXILIAR!$B$38,G30=BASE_AUXILIAR!$B$39,G30=BASE_AUXILIAR!$B$40,G30=BASE_AUXILIAR!$B$41,G30=BASE_AUXILIAR!$B$42,G30=BASE_AUXILIAR!$B$43,G30=BASE_AUXILIAR!$B$44,G30=BASE_AUXILIAR!$B$45,G30=BASE_AUXILIAR!$B$46,G30=BASE_AUXILIAR!$B$47),0,K30))</f>
        <v>0</v>
      </c>
      <c r="T30" s="26"/>
      <c r="U30" s="24"/>
    </row>
    <row r="31" spans="1:21" x14ac:dyDescent="0.25">
      <c r="A31" s="1">
        <v>66</v>
      </c>
      <c r="B31" s="1" t="s">
        <v>33</v>
      </c>
      <c r="C31" s="1">
        <v>30830101</v>
      </c>
      <c r="D31" s="2">
        <v>43501</v>
      </c>
      <c r="E31" s="3">
        <v>158.19200000000001</v>
      </c>
      <c r="F31" s="1" t="s">
        <v>16</v>
      </c>
      <c r="G31" s="1" t="s">
        <v>30</v>
      </c>
      <c r="H31" s="1"/>
      <c r="I31" s="1"/>
      <c r="J31" s="1" t="s">
        <v>15</v>
      </c>
      <c r="K31" s="3">
        <v>0.33600000000000002</v>
      </c>
      <c r="L31" s="4">
        <v>1</v>
      </c>
      <c r="M31" s="8">
        <f t="shared" si="0"/>
        <v>30830101</v>
      </c>
      <c r="N31" s="9" t="str">
        <f t="shared" si="1"/>
        <v>VELASQUEZ APAZA JULIO RENE</v>
      </c>
      <c r="O31" s="12">
        <f t="shared" si="2"/>
        <v>43501</v>
      </c>
      <c r="P31" s="13">
        <f>IF(G31="","",IF(OR(G31=BASE_AUXILIAR!$B$8,G31=BASE_AUXILIAR!$B$9,G31=BASE_AUXILIAR!$B$10,G31=BASE_AUXILIAR!$B$11,G31=BASE_AUXILIAR!$B$12,G31=BASE_AUXILIAR!$B$13,G31=BASE_AUXILIAR!$B$14,G31=BASE_AUXILIAR!$B$15,G31=BASE_AUXILIAR!$B$16,G31=BASE_AUXILIAR!$B$17,G31=BASE_AUXILIAR!$B$18,G31=BASE_AUXILIAR!$B$19=BASE_AUXILIAR!$B$20=BASE_AUXILIAR!$B$21=BASE_AUXILIAR!$B$22=BASE_AUXILIAR!$B$23=BASE_AUXILIAR!$B$24=BASE_AUXILIAR!$B$25=BASE_AUXILIAR!$B$26=BASE_AUXILIAR!$B$27=BASE_AUXILIAR!$B$28=BASE_AUXILIAR!$B$29=BASE_AUXILIAR!$B$30=BASE_AUXILIAR!$B$31=BASE_AUXILIAR!$B$32=BASE_AUXILIAR!$B$33=BASE_AUXILIAR!$B$34=BASE_AUXILIAR!$B$35=BASE_AUXILIAR!$B$36=BASE_AUXILIAR!$B$37=BASE_AUXILIAR!$B$38=BASE_AUXILIAR!$B$39=BASE_AUXILIAR!$B$40=BASE_AUXILIAR!$B$41=BASE_AUXILIAR!$B$42=BASE_AUXILIAR!$B$43=BASE_AUXILIAR!$B$44=BASE_AUXILIAR!$B$45=BASE_AUXILIAR!$B$46=BASE_AUXILIAR!$B$47),0,E31))</f>
        <v>158.19200000000001</v>
      </c>
      <c r="Q31" s="21">
        <f>IFERROR(IF(G31="","",IF(G31=AAA,VLOOKUP(G31,BASE_AUXILIAR!$B$8:$B$47,1,FALSE),)),E31)</f>
        <v>158.19200000000001</v>
      </c>
      <c r="R31" s="21"/>
      <c r="S31" s="13">
        <f>IF(G31="","",IF(OR(G31=BASE_AUXILIAR!$B$2,G31=BASE_AUXILIAR!$B$4,G31=BASE_AUXILIAR!$B$6,G31=BASE_AUXILIAR!$B$8,G31=BASE_AUXILIAR!$B$9,G31=BASE_AUXILIAR!$B$10,G31=BASE_AUXILIAR!$B$11,G31=BASE_AUXILIAR!$B$12,G31=BASE_AUXILIAR!$B$13,G31=BASE_AUXILIAR!$B$14,G31=BASE_AUXILIAR!$B$15,G31=BASE_AUXILIAR!$B$16,G31=BASE_AUXILIAR!$B$17,G31=BASE_AUXILIAR!$B$18,G31=BASE_AUXILIAR!$B$19,G31=BASE_AUXILIAR!$B$20,G31=BASE_AUXILIAR!$BF$21,G31=BASE_AUXILIAR!$B$22,G31=BASE_AUXILIAR!$B$23,G31=BASE_AUXILIAR!$B$24,G31=BASE_AUXILIAR!$B$25,G31=BASE_AUXILIAR!$B$26,G31=BASE_AUXILIAR!$B$27,G31=BASE_AUXILIAR!$B$28,G31=BASE_AUXILIAR!$B$29,G31=BASE_AUXILIAR!$B$30,G31=BASE_AUXILIAR!$B$31,G31=BASE_AUXILIAR!$B$32,G31=BASE_AUXILIAR!$B$33,G31=BASE_AUXILIAR!$B$34,G31=BASE_AUXILIAR!$B$35,G31=BASE_AUXILIAR!$B$36,G31=BASE_AUXILIAR!$B$37,G31=BASE_AUXILIAR!$B$38,G31=BASE_AUXILIAR!$B$39,G31=BASE_AUXILIAR!$B$40,G31=BASE_AUXILIAR!$B$41,G31=BASE_AUXILIAR!$B$42,G31=BASE_AUXILIAR!$B$43,G31=BASE_AUXILIAR!$B$44,G31=BASE_AUXILIAR!$B$45,G31=BASE_AUXILIAR!$B$46,G31=BASE_AUXILIAR!$B$47),0,K31))</f>
        <v>0</v>
      </c>
      <c r="T31" s="26"/>
      <c r="U31" s="24"/>
    </row>
    <row r="32" spans="1:21" x14ac:dyDescent="0.25">
      <c r="A32" s="1">
        <v>67</v>
      </c>
      <c r="B32" s="1" t="s">
        <v>34</v>
      </c>
      <c r="C32" s="1">
        <v>30836619</v>
      </c>
      <c r="D32" s="2">
        <v>43501</v>
      </c>
      <c r="E32" s="3">
        <v>0</v>
      </c>
      <c r="F32" s="1" t="s">
        <v>16</v>
      </c>
      <c r="G32" s="1" t="s">
        <v>28</v>
      </c>
      <c r="H32" s="1"/>
      <c r="I32" s="1"/>
      <c r="J32" s="1" t="s">
        <v>15</v>
      </c>
      <c r="K32" s="3">
        <v>0.33600000000000002</v>
      </c>
      <c r="L32" s="4">
        <v>1</v>
      </c>
      <c r="M32" s="8">
        <f t="shared" si="0"/>
        <v>30836619</v>
      </c>
      <c r="N32" s="9" t="str">
        <f t="shared" si="1"/>
        <v>CASTILLO AGUIRRE WILLIAM JACOB</v>
      </c>
      <c r="O32" s="12">
        <f t="shared" si="2"/>
        <v>43501</v>
      </c>
      <c r="P32" s="13">
        <f>IF(G32="","",IF(OR(G32=BASE_AUXILIAR!$B$8,G32=BASE_AUXILIAR!$B$9,G32=BASE_AUXILIAR!$B$10,G32=BASE_AUXILIAR!$B$11,G32=BASE_AUXILIAR!$B$12,G32=BASE_AUXILIAR!$B$13,G32=BASE_AUXILIAR!$B$14,G32=BASE_AUXILIAR!$B$15,G32=BASE_AUXILIAR!$B$16,G32=BASE_AUXILIAR!$B$17,G32=BASE_AUXILIAR!$B$18,G32=BASE_AUXILIAR!$B$19=BASE_AUXILIAR!$B$20=BASE_AUXILIAR!$B$21=BASE_AUXILIAR!$B$22=BASE_AUXILIAR!$B$23=BASE_AUXILIAR!$B$24=BASE_AUXILIAR!$B$25=BASE_AUXILIAR!$B$26=BASE_AUXILIAR!$B$27=BASE_AUXILIAR!$B$28=BASE_AUXILIAR!$B$29=BASE_AUXILIAR!$B$30=BASE_AUXILIAR!$B$31=BASE_AUXILIAR!$B$32=BASE_AUXILIAR!$B$33=BASE_AUXILIAR!$B$34=BASE_AUXILIAR!$B$35=BASE_AUXILIAR!$B$36=BASE_AUXILIAR!$B$37=BASE_AUXILIAR!$B$38=BASE_AUXILIAR!$B$39=BASE_AUXILIAR!$B$40=BASE_AUXILIAR!$B$41=BASE_AUXILIAR!$B$42=BASE_AUXILIAR!$B$43=BASE_AUXILIAR!$B$44=BASE_AUXILIAR!$B$45=BASE_AUXILIAR!$B$46=BASE_AUXILIAR!$B$47),0,E32))</f>
        <v>0</v>
      </c>
      <c r="Q32" s="21">
        <f>IFERROR(IF(G32="","",IF(G32=AAA,VLOOKUP(G32,BASE_AUXILIAR!$B$8:$B$47,1,FALSE),)),E32)</f>
        <v>0</v>
      </c>
      <c r="R32" s="21"/>
      <c r="S32" s="13">
        <f>IF(G32="","",IF(OR(G32=BASE_AUXILIAR!$B$2,G32=BASE_AUXILIAR!$B$4,G32=BASE_AUXILIAR!$B$6,G32=BASE_AUXILIAR!$B$8,G32=BASE_AUXILIAR!$B$9,G32=BASE_AUXILIAR!$B$10,G32=BASE_AUXILIAR!$B$11,G32=BASE_AUXILIAR!$B$12,G32=BASE_AUXILIAR!$B$13,G32=BASE_AUXILIAR!$B$14,G32=BASE_AUXILIAR!$B$15,G32=BASE_AUXILIAR!$B$16,G32=BASE_AUXILIAR!$B$17,G32=BASE_AUXILIAR!$B$18,G32=BASE_AUXILIAR!$B$19,G32=BASE_AUXILIAR!$B$20,G32=BASE_AUXILIAR!$BF$21,G32=BASE_AUXILIAR!$B$22,G32=BASE_AUXILIAR!$B$23,G32=BASE_AUXILIAR!$B$24,G32=BASE_AUXILIAR!$B$25,G32=BASE_AUXILIAR!$B$26,G32=BASE_AUXILIAR!$B$27,G32=BASE_AUXILIAR!$B$28,G32=BASE_AUXILIAR!$B$29,G32=BASE_AUXILIAR!$B$30,G32=BASE_AUXILIAR!$B$31,G32=BASE_AUXILIAR!$B$32,G32=BASE_AUXILIAR!$B$33,G32=BASE_AUXILIAR!$B$34,G32=BASE_AUXILIAR!$B$35,G32=BASE_AUXILIAR!$B$36,G32=BASE_AUXILIAR!$B$37,G32=BASE_AUXILIAR!$B$38,G32=BASE_AUXILIAR!$B$39,G32=BASE_AUXILIAR!$B$40,G32=BASE_AUXILIAR!$B$41,G32=BASE_AUXILIAR!$B$42,G32=BASE_AUXILIAR!$B$43,G32=BASE_AUXILIAR!$B$44,G32=BASE_AUXILIAR!$B$45,G32=BASE_AUXILIAR!$B$46,G32=BASE_AUXILIAR!$B$47),0,K32))</f>
        <v>0</v>
      </c>
      <c r="T32" s="26"/>
      <c r="U32" s="24"/>
    </row>
    <row r="33" spans="1:21" x14ac:dyDescent="0.25">
      <c r="A33" s="1">
        <v>68</v>
      </c>
      <c r="B33" s="1" t="s">
        <v>35</v>
      </c>
      <c r="C33" s="1">
        <v>30825667</v>
      </c>
      <c r="D33" s="2">
        <v>43502</v>
      </c>
      <c r="E33" s="3">
        <v>204.24799999999999</v>
      </c>
      <c r="F33" s="1" t="s">
        <v>17</v>
      </c>
      <c r="G33" s="1" t="s">
        <v>23</v>
      </c>
      <c r="H33" s="1"/>
      <c r="I33" s="1"/>
      <c r="J33" s="1" t="s">
        <v>15</v>
      </c>
      <c r="K33" s="3">
        <v>0.33600000000000002</v>
      </c>
      <c r="L33" s="4">
        <v>1</v>
      </c>
      <c r="M33" s="8">
        <f t="shared" si="0"/>
        <v>30825667</v>
      </c>
      <c r="N33" s="9" t="str">
        <f t="shared" si="1"/>
        <v>MIRANDA FIGUEROA LUIS LORENZO</v>
      </c>
      <c r="O33" s="12">
        <f t="shared" si="2"/>
        <v>43502</v>
      </c>
      <c r="P33" s="13">
        <f>IF(G33="","",IF(OR(G33=BASE_AUXILIAR!$B$8,G33=BASE_AUXILIAR!$B$9,G33=BASE_AUXILIAR!$B$10,G33=BASE_AUXILIAR!$B$11,G33=BASE_AUXILIAR!$B$12,G33=BASE_AUXILIAR!$B$13,G33=BASE_AUXILIAR!$B$14,G33=BASE_AUXILIAR!$B$15,G33=BASE_AUXILIAR!$B$16,G33=BASE_AUXILIAR!$B$17,G33=BASE_AUXILIAR!$B$18,G33=BASE_AUXILIAR!$B$19=BASE_AUXILIAR!$B$20=BASE_AUXILIAR!$B$21=BASE_AUXILIAR!$B$22=BASE_AUXILIAR!$B$23=BASE_AUXILIAR!$B$24=BASE_AUXILIAR!$B$25=BASE_AUXILIAR!$B$26=BASE_AUXILIAR!$B$27=BASE_AUXILIAR!$B$28=BASE_AUXILIAR!$B$29=BASE_AUXILIAR!$B$30=BASE_AUXILIAR!$B$31=BASE_AUXILIAR!$B$32=BASE_AUXILIAR!$B$33=BASE_AUXILIAR!$B$34=BASE_AUXILIAR!$B$35=BASE_AUXILIAR!$B$36=BASE_AUXILIAR!$B$37=BASE_AUXILIAR!$B$38=BASE_AUXILIAR!$B$39=BASE_AUXILIAR!$B$40=BASE_AUXILIAR!$B$41=BASE_AUXILIAR!$B$42=BASE_AUXILIAR!$B$43=BASE_AUXILIAR!$B$44=BASE_AUXILIAR!$B$45=BASE_AUXILIAR!$B$46=BASE_AUXILIAR!$B$47),0,E33))</f>
        <v>204.24799999999999</v>
      </c>
      <c r="Q33" s="21">
        <f>IFERROR(IF(G33="","",IF(G33=AAA,VLOOKUP(G33,BASE_AUXILIAR!$B$8:$B$47,1,FALSE),)),E33)</f>
        <v>204.24799999999999</v>
      </c>
      <c r="R33" s="21"/>
      <c r="S33" s="13">
        <f>IF(G33="","",IF(OR(G33=BASE_AUXILIAR!$B$2,G33=BASE_AUXILIAR!$B$4,G33=BASE_AUXILIAR!$B$6,G33=BASE_AUXILIAR!$B$8,G33=BASE_AUXILIAR!$B$9,G33=BASE_AUXILIAR!$B$10,G33=BASE_AUXILIAR!$B$11,G33=BASE_AUXILIAR!$B$12,G33=BASE_AUXILIAR!$B$13,G33=BASE_AUXILIAR!$B$14,G33=BASE_AUXILIAR!$B$15,G33=BASE_AUXILIAR!$B$16,G33=BASE_AUXILIAR!$B$17,G33=BASE_AUXILIAR!$B$18,G33=BASE_AUXILIAR!$B$19,G33=BASE_AUXILIAR!$B$20,G33=BASE_AUXILIAR!$BF$21,G33=BASE_AUXILIAR!$B$22,G33=BASE_AUXILIAR!$B$23,G33=BASE_AUXILIAR!$B$24,G33=BASE_AUXILIAR!$B$25,G33=BASE_AUXILIAR!$B$26,G33=BASE_AUXILIAR!$B$27,G33=BASE_AUXILIAR!$B$28,G33=BASE_AUXILIAR!$B$29,G33=BASE_AUXILIAR!$B$30,G33=BASE_AUXILIAR!$B$31,G33=BASE_AUXILIAR!$B$32,G33=BASE_AUXILIAR!$B$33,G33=BASE_AUXILIAR!$B$34,G33=BASE_AUXILIAR!$B$35,G33=BASE_AUXILIAR!$B$36,G33=BASE_AUXILIAR!$B$37,G33=BASE_AUXILIAR!$B$38,G33=BASE_AUXILIAR!$B$39,G33=BASE_AUXILIAR!$B$40,G33=BASE_AUXILIAR!$B$41,G33=BASE_AUXILIAR!$B$42,G33=BASE_AUXILIAR!$B$43,G33=BASE_AUXILIAR!$B$44,G33=BASE_AUXILIAR!$B$45,G33=BASE_AUXILIAR!$B$46,G33=BASE_AUXILIAR!$B$47),0,K33))</f>
        <v>0.33600000000000002</v>
      </c>
      <c r="T33" s="26"/>
      <c r="U33" s="24"/>
    </row>
    <row r="34" spans="1:21" x14ac:dyDescent="0.25">
      <c r="A34" s="1">
        <v>69</v>
      </c>
      <c r="B34" s="1" t="s">
        <v>36</v>
      </c>
      <c r="C34" s="1">
        <v>30826494</v>
      </c>
      <c r="D34" s="2">
        <v>43502</v>
      </c>
      <c r="E34" s="3">
        <v>204.24799999999999</v>
      </c>
      <c r="F34" s="1" t="s">
        <v>17</v>
      </c>
      <c r="G34" s="1" t="s">
        <v>23</v>
      </c>
      <c r="H34" s="1"/>
      <c r="I34" s="1"/>
      <c r="J34" s="1" t="s">
        <v>15</v>
      </c>
      <c r="K34" s="3">
        <v>0.33600000000000002</v>
      </c>
      <c r="L34" s="4">
        <v>1</v>
      </c>
      <c r="M34" s="8">
        <f t="shared" si="0"/>
        <v>30826494</v>
      </c>
      <c r="N34" s="9" t="str">
        <f t="shared" si="1"/>
        <v>MEDINA HUANCA JUAN ERNESTO</v>
      </c>
      <c r="O34" s="12">
        <f t="shared" si="2"/>
        <v>43502</v>
      </c>
      <c r="P34" s="13">
        <f>IF(G34="","",IF(OR(G34=BASE_AUXILIAR!$B$8,G34=BASE_AUXILIAR!$B$9,G34=BASE_AUXILIAR!$B$10,G34=BASE_AUXILIAR!$B$11,G34=BASE_AUXILIAR!$B$12,G34=BASE_AUXILIAR!$B$13,G34=BASE_AUXILIAR!$B$14,G34=BASE_AUXILIAR!$B$15,G34=BASE_AUXILIAR!$B$16,G34=BASE_AUXILIAR!$B$17,G34=BASE_AUXILIAR!$B$18,G34=BASE_AUXILIAR!$B$19=BASE_AUXILIAR!$B$20=BASE_AUXILIAR!$B$21=BASE_AUXILIAR!$B$22=BASE_AUXILIAR!$B$23=BASE_AUXILIAR!$B$24=BASE_AUXILIAR!$B$25=BASE_AUXILIAR!$B$26=BASE_AUXILIAR!$B$27=BASE_AUXILIAR!$B$28=BASE_AUXILIAR!$B$29=BASE_AUXILIAR!$B$30=BASE_AUXILIAR!$B$31=BASE_AUXILIAR!$B$32=BASE_AUXILIAR!$B$33=BASE_AUXILIAR!$B$34=BASE_AUXILIAR!$B$35=BASE_AUXILIAR!$B$36=BASE_AUXILIAR!$B$37=BASE_AUXILIAR!$B$38=BASE_AUXILIAR!$B$39=BASE_AUXILIAR!$B$40=BASE_AUXILIAR!$B$41=BASE_AUXILIAR!$B$42=BASE_AUXILIAR!$B$43=BASE_AUXILIAR!$B$44=BASE_AUXILIAR!$B$45=BASE_AUXILIAR!$B$46=BASE_AUXILIAR!$B$47),0,E34))</f>
        <v>204.24799999999999</v>
      </c>
      <c r="Q34" s="21">
        <f>IFERROR(IF(G34="","",IF(G34=AAA,VLOOKUP(G34,BASE_AUXILIAR!$B$8:$B$47,1,FALSE),)),E34)</f>
        <v>204.24799999999999</v>
      </c>
      <c r="R34" s="21"/>
      <c r="S34" s="13">
        <f>IF(G34="","",IF(OR(G34=BASE_AUXILIAR!$B$2,G34=BASE_AUXILIAR!$B$4,G34=BASE_AUXILIAR!$B$6,G34=BASE_AUXILIAR!$B$8,G34=BASE_AUXILIAR!$B$9,G34=BASE_AUXILIAR!$B$10,G34=BASE_AUXILIAR!$B$11,G34=BASE_AUXILIAR!$B$12,G34=BASE_AUXILIAR!$B$13,G34=BASE_AUXILIAR!$B$14,G34=BASE_AUXILIAR!$B$15,G34=BASE_AUXILIAR!$B$16,G34=BASE_AUXILIAR!$B$17,G34=BASE_AUXILIAR!$B$18,G34=BASE_AUXILIAR!$B$19,G34=BASE_AUXILIAR!$B$20,G34=BASE_AUXILIAR!$BF$21,G34=BASE_AUXILIAR!$B$22,G34=BASE_AUXILIAR!$B$23,G34=BASE_AUXILIAR!$B$24,G34=BASE_AUXILIAR!$B$25,G34=BASE_AUXILIAR!$B$26,G34=BASE_AUXILIAR!$B$27,G34=BASE_AUXILIAR!$B$28,G34=BASE_AUXILIAR!$B$29,G34=BASE_AUXILIAR!$B$30,G34=BASE_AUXILIAR!$B$31,G34=BASE_AUXILIAR!$B$32,G34=BASE_AUXILIAR!$B$33,G34=BASE_AUXILIAR!$B$34,G34=BASE_AUXILIAR!$B$35,G34=BASE_AUXILIAR!$B$36,G34=BASE_AUXILIAR!$B$37,G34=BASE_AUXILIAR!$B$38,G34=BASE_AUXILIAR!$B$39,G34=BASE_AUXILIAR!$B$40,G34=BASE_AUXILIAR!$B$41,G34=BASE_AUXILIAR!$B$42,G34=BASE_AUXILIAR!$B$43,G34=BASE_AUXILIAR!$B$44,G34=BASE_AUXILIAR!$B$45,G34=BASE_AUXILIAR!$B$46,G34=BASE_AUXILIAR!$B$47),0,K34))</f>
        <v>0.33600000000000002</v>
      </c>
      <c r="T34" s="26"/>
      <c r="U34" s="24"/>
    </row>
    <row r="35" spans="1:21" x14ac:dyDescent="0.25">
      <c r="A35" s="1">
        <v>70</v>
      </c>
      <c r="B35" s="1" t="s">
        <v>37</v>
      </c>
      <c r="C35" s="1">
        <v>30830976</v>
      </c>
      <c r="D35" s="2">
        <v>43502</v>
      </c>
      <c r="E35" s="3">
        <v>204.24799999999999</v>
      </c>
      <c r="F35" s="1" t="s">
        <v>17</v>
      </c>
      <c r="G35" s="1" t="s">
        <v>23</v>
      </c>
      <c r="H35" s="1"/>
      <c r="I35" s="1"/>
      <c r="J35" s="1" t="s">
        <v>15</v>
      </c>
      <c r="K35" s="3">
        <v>0.33600000000000002</v>
      </c>
      <c r="L35" s="4">
        <v>1</v>
      </c>
      <c r="M35" s="8">
        <f t="shared" si="0"/>
        <v>30830976</v>
      </c>
      <c r="N35" s="9" t="str">
        <f t="shared" si="1"/>
        <v>VILCA NUÑEZ ROGER CANCIO</v>
      </c>
      <c r="O35" s="12">
        <f t="shared" si="2"/>
        <v>43502</v>
      </c>
      <c r="P35" s="13">
        <f>IF(G35="","",IF(OR(G35=BASE_AUXILIAR!$B$8,G35=BASE_AUXILIAR!$B$9,G35=BASE_AUXILIAR!$B$10,G35=BASE_AUXILIAR!$B$11,G35=BASE_AUXILIAR!$B$12,G35=BASE_AUXILIAR!$B$13,G35=BASE_AUXILIAR!$B$14,G35=BASE_AUXILIAR!$B$15,G35=BASE_AUXILIAR!$B$16,G35=BASE_AUXILIAR!$B$17,G35=BASE_AUXILIAR!$B$18,G35=BASE_AUXILIAR!$B$19=BASE_AUXILIAR!$B$20=BASE_AUXILIAR!$B$21=BASE_AUXILIAR!$B$22=BASE_AUXILIAR!$B$23=BASE_AUXILIAR!$B$24=BASE_AUXILIAR!$B$25=BASE_AUXILIAR!$B$26=BASE_AUXILIAR!$B$27=BASE_AUXILIAR!$B$28=BASE_AUXILIAR!$B$29=BASE_AUXILIAR!$B$30=BASE_AUXILIAR!$B$31=BASE_AUXILIAR!$B$32=BASE_AUXILIAR!$B$33=BASE_AUXILIAR!$B$34=BASE_AUXILIAR!$B$35=BASE_AUXILIAR!$B$36=BASE_AUXILIAR!$B$37=BASE_AUXILIAR!$B$38=BASE_AUXILIAR!$B$39=BASE_AUXILIAR!$B$40=BASE_AUXILIAR!$B$41=BASE_AUXILIAR!$B$42=BASE_AUXILIAR!$B$43=BASE_AUXILIAR!$B$44=BASE_AUXILIAR!$B$45=BASE_AUXILIAR!$B$46=BASE_AUXILIAR!$B$47),0,E35))</f>
        <v>204.24799999999999</v>
      </c>
      <c r="Q35" s="21">
        <f>IFERROR(IF(G35="","",IF(G35=AAA,VLOOKUP(G35,BASE_AUXILIAR!$B$8:$B$47,1,FALSE),)),E35)</f>
        <v>204.24799999999999</v>
      </c>
      <c r="R35" s="21"/>
      <c r="S35" s="13">
        <f>IF(G35="","",IF(OR(G35=BASE_AUXILIAR!$B$2,G35=BASE_AUXILIAR!$B$4,G35=BASE_AUXILIAR!$B$6,G35=BASE_AUXILIAR!$B$8,G35=BASE_AUXILIAR!$B$9,G35=BASE_AUXILIAR!$B$10,G35=BASE_AUXILIAR!$B$11,G35=BASE_AUXILIAR!$B$12,G35=BASE_AUXILIAR!$B$13,G35=BASE_AUXILIAR!$B$14,G35=BASE_AUXILIAR!$B$15,G35=BASE_AUXILIAR!$B$16,G35=BASE_AUXILIAR!$B$17,G35=BASE_AUXILIAR!$B$18,G35=BASE_AUXILIAR!$B$19,G35=BASE_AUXILIAR!$B$20,G35=BASE_AUXILIAR!$BF$21,G35=BASE_AUXILIAR!$B$22,G35=BASE_AUXILIAR!$B$23,G35=BASE_AUXILIAR!$B$24,G35=BASE_AUXILIAR!$B$25,G35=BASE_AUXILIAR!$B$26,G35=BASE_AUXILIAR!$B$27,G35=BASE_AUXILIAR!$B$28,G35=BASE_AUXILIAR!$B$29,G35=BASE_AUXILIAR!$B$30,G35=BASE_AUXILIAR!$B$31,G35=BASE_AUXILIAR!$B$32,G35=BASE_AUXILIAR!$B$33,G35=BASE_AUXILIAR!$B$34,G35=BASE_AUXILIAR!$B$35,G35=BASE_AUXILIAR!$B$36,G35=BASE_AUXILIAR!$B$37,G35=BASE_AUXILIAR!$B$38,G35=BASE_AUXILIAR!$B$39,G35=BASE_AUXILIAR!$B$40,G35=BASE_AUXILIAR!$B$41,G35=BASE_AUXILIAR!$B$42,G35=BASE_AUXILIAR!$B$43,G35=BASE_AUXILIAR!$B$44,G35=BASE_AUXILIAR!$B$45,G35=BASE_AUXILIAR!$B$46,G35=BASE_AUXILIAR!$B$47),0,K35))</f>
        <v>0.33600000000000002</v>
      </c>
      <c r="T35" s="26"/>
      <c r="U35" s="24"/>
    </row>
    <row r="36" spans="1:21" x14ac:dyDescent="0.25">
      <c r="A36" s="1">
        <v>71</v>
      </c>
      <c r="B36" s="1" t="s">
        <v>38</v>
      </c>
      <c r="C36" s="1">
        <v>30833823</v>
      </c>
      <c r="D36" s="2">
        <v>43502</v>
      </c>
      <c r="E36" s="3">
        <v>204.24799999999999</v>
      </c>
      <c r="F36" s="1" t="s">
        <v>17</v>
      </c>
      <c r="G36" s="1" t="s">
        <v>23</v>
      </c>
      <c r="H36" s="1"/>
      <c r="I36" s="1"/>
      <c r="J36" s="1" t="s">
        <v>15</v>
      </c>
      <c r="K36" s="3">
        <v>0.33600000000000002</v>
      </c>
      <c r="L36" s="4">
        <v>1</v>
      </c>
      <c r="M36" s="8">
        <f t="shared" si="0"/>
        <v>30833823</v>
      </c>
      <c r="N36" s="9" t="str">
        <f t="shared" si="1"/>
        <v>ATAMARI LOVON HERNAN</v>
      </c>
      <c r="O36" s="12">
        <f t="shared" si="2"/>
        <v>43502</v>
      </c>
      <c r="P36" s="13">
        <f>IF(G36="","",IF(OR(G36=BASE_AUXILIAR!$B$8,G36=BASE_AUXILIAR!$B$9,G36=BASE_AUXILIAR!$B$10,G36=BASE_AUXILIAR!$B$11,G36=BASE_AUXILIAR!$B$12,G36=BASE_AUXILIAR!$B$13,G36=BASE_AUXILIAR!$B$14,G36=BASE_AUXILIAR!$B$15,G36=BASE_AUXILIAR!$B$16,G36=BASE_AUXILIAR!$B$17,G36=BASE_AUXILIAR!$B$18,G36=BASE_AUXILIAR!$B$19=BASE_AUXILIAR!$B$20=BASE_AUXILIAR!$B$21=BASE_AUXILIAR!$B$22=BASE_AUXILIAR!$B$23=BASE_AUXILIAR!$B$24=BASE_AUXILIAR!$B$25=BASE_AUXILIAR!$B$26=BASE_AUXILIAR!$B$27=BASE_AUXILIAR!$B$28=BASE_AUXILIAR!$B$29=BASE_AUXILIAR!$B$30=BASE_AUXILIAR!$B$31=BASE_AUXILIAR!$B$32=BASE_AUXILIAR!$B$33=BASE_AUXILIAR!$B$34=BASE_AUXILIAR!$B$35=BASE_AUXILIAR!$B$36=BASE_AUXILIAR!$B$37=BASE_AUXILIAR!$B$38=BASE_AUXILIAR!$B$39=BASE_AUXILIAR!$B$40=BASE_AUXILIAR!$B$41=BASE_AUXILIAR!$B$42=BASE_AUXILIAR!$B$43=BASE_AUXILIAR!$B$44=BASE_AUXILIAR!$B$45=BASE_AUXILIAR!$B$46=BASE_AUXILIAR!$B$47),0,E36))</f>
        <v>204.24799999999999</v>
      </c>
      <c r="Q36" s="21">
        <f>IFERROR(IF(G36="","",IF(G36=AAA,VLOOKUP(G36,BASE_AUXILIAR!$B$8:$B$47,1,FALSE),)),E36)</f>
        <v>204.24799999999999</v>
      </c>
      <c r="R36" s="21"/>
      <c r="S36" s="13">
        <f>IF(G36="","",IF(OR(G36=BASE_AUXILIAR!$B$2,G36=BASE_AUXILIAR!$B$4,G36=BASE_AUXILIAR!$B$6,G36=BASE_AUXILIAR!$B$8,G36=BASE_AUXILIAR!$B$9,G36=BASE_AUXILIAR!$B$10,G36=BASE_AUXILIAR!$B$11,G36=BASE_AUXILIAR!$B$12,G36=BASE_AUXILIAR!$B$13,G36=BASE_AUXILIAR!$B$14,G36=BASE_AUXILIAR!$B$15,G36=BASE_AUXILIAR!$B$16,G36=BASE_AUXILIAR!$B$17,G36=BASE_AUXILIAR!$B$18,G36=BASE_AUXILIAR!$B$19,G36=BASE_AUXILIAR!$B$20,G36=BASE_AUXILIAR!$BF$21,G36=BASE_AUXILIAR!$B$22,G36=BASE_AUXILIAR!$B$23,G36=BASE_AUXILIAR!$B$24,G36=BASE_AUXILIAR!$B$25,G36=BASE_AUXILIAR!$B$26,G36=BASE_AUXILIAR!$B$27,G36=BASE_AUXILIAR!$B$28,G36=BASE_AUXILIAR!$B$29,G36=BASE_AUXILIAR!$B$30,G36=BASE_AUXILIAR!$B$31,G36=BASE_AUXILIAR!$B$32,G36=BASE_AUXILIAR!$B$33,G36=BASE_AUXILIAR!$B$34,G36=BASE_AUXILIAR!$B$35,G36=BASE_AUXILIAR!$B$36,G36=BASE_AUXILIAR!$B$37,G36=BASE_AUXILIAR!$B$38,G36=BASE_AUXILIAR!$B$39,G36=BASE_AUXILIAR!$B$40,G36=BASE_AUXILIAR!$B$41,G36=BASE_AUXILIAR!$B$42,G36=BASE_AUXILIAR!$B$43,G36=BASE_AUXILIAR!$B$44,G36=BASE_AUXILIAR!$B$45,G36=BASE_AUXILIAR!$B$46,G36=BASE_AUXILIAR!$B$47),0,K36))</f>
        <v>0.33600000000000002</v>
      </c>
      <c r="T36" s="26"/>
      <c r="U36" s="24"/>
    </row>
    <row r="37" spans="1:21" x14ac:dyDescent="0.25">
      <c r="A37" s="1">
        <v>72</v>
      </c>
      <c r="B37" s="1" t="s">
        <v>39</v>
      </c>
      <c r="C37" s="1">
        <v>2421431</v>
      </c>
      <c r="D37" s="2">
        <v>43502</v>
      </c>
      <c r="E37" s="3">
        <v>0</v>
      </c>
      <c r="F37" s="1" t="s">
        <v>17</v>
      </c>
      <c r="G37" s="1" t="s">
        <v>28</v>
      </c>
      <c r="H37" s="1"/>
      <c r="I37" s="1"/>
      <c r="J37" s="1" t="s">
        <v>15</v>
      </c>
      <c r="K37" s="3">
        <v>0.33600000000000002</v>
      </c>
      <c r="L37" s="4">
        <v>1</v>
      </c>
      <c r="M37" s="8">
        <f t="shared" si="0"/>
        <v>2421431</v>
      </c>
      <c r="N37" s="9" t="str">
        <f t="shared" si="1"/>
        <v>NUÑEZ QUIROZ ELARD RICARDO</v>
      </c>
      <c r="O37" s="12">
        <f t="shared" si="2"/>
        <v>43502</v>
      </c>
      <c r="P37" s="13">
        <f>IF(G37="","",IF(OR(G37=BASE_AUXILIAR!$B$8,G37=BASE_AUXILIAR!$B$9,G37=BASE_AUXILIAR!$B$10,G37=BASE_AUXILIAR!$B$11,G37=BASE_AUXILIAR!$B$12,G37=BASE_AUXILIAR!$B$13,G37=BASE_AUXILIAR!$B$14,G37=BASE_AUXILIAR!$B$15,G37=BASE_AUXILIAR!$B$16,G37=BASE_AUXILIAR!$B$17,G37=BASE_AUXILIAR!$B$18,G37=BASE_AUXILIAR!$B$19=BASE_AUXILIAR!$B$20=BASE_AUXILIAR!$B$21=BASE_AUXILIAR!$B$22=BASE_AUXILIAR!$B$23=BASE_AUXILIAR!$B$24=BASE_AUXILIAR!$B$25=BASE_AUXILIAR!$B$26=BASE_AUXILIAR!$B$27=BASE_AUXILIAR!$B$28=BASE_AUXILIAR!$B$29=BASE_AUXILIAR!$B$30=BASE_AUXILIAR!$B$31=BASE_AUXILIAR!$B$32=BASE_AUXILIAR!$B$33=BASE_AUXILIAR!$B$34=BASE_AUXILIAR!$B$35=BASE_AUXILIAR!$B$36=BASE_AUXILIAR!$B$37=BASE_AUXILIAR!$B$38=BASE_AUXILIAR!$B$39=BASE_AUXILIAR!$B$40=BASE_AUXILIAR!$B$41=BASE_AUXILIAR!$B$42=BASE_AUXILIAR!$B$43=BASE_AUXILIAR!$B$44=BASE_AUXILIAR!$B$45=BASE_AUXILIAR!$B$46=BASE_AUXILIAR!$B$47),0,E37))</f>
        <v>0</v>
      </c>
      <c r="Q37" s="21">
        <f>IFERROR(IF(G37="","",IF(G37=AAA,VLOOKUP(G37,BASE_AUXILIAR!$B$8:$B$47,1,FALSE),)),E37)</f>
        <v>0</v>
      </c>
      <c r="R37" s="21"/>
      <c r="S37" s="13">
        <f>IF(G37="","",IF(OR(G37=BASE_AUXILIAR!$B$2,G37=BASE_AUXILIAR!$B$4,G37=BASE_AUXILIAR!$B$6,G37=BASE_AUXILIAR!$B$8,G37=BASE_AUXILIAR!$B$9,G37=BASE_AUXILIAR!$B$10,G37=BASE_AUXILIAR!$B$11,G37=BASE_AUXILIAR!$B$12,G37=BASE_AUXILIAR!$B$13,G37=BASE_AUXILIAR!$B$14,G37=BASE_AUXILIAR!$B$15,G37=BASE_AUXILIAR!$B$16,G37=BASE_AUXILIAR!$B$17,G37=BASE_AUXILIAR!$B$18,G37=BASE_AUXILIAR!$B$19,G37=BASE_AUXILIAR!$B$20,G37=BASE_AUXILIAR!$BF$21,G37=BASE_AUXILIAR!$B$22,G37=BASE_AUXILIAR!$B$23,G37=BASE_AUXILIAR!$B$24,G37=BASE_AUXILIAR!$B$25,G37=BASE_AUXILIAR!$B$26,G37=BASE_AUXILIAR!$B$27,G37=BASE_AUXILIAR!$B$28,G37=BASE_AUXILIAR!$B$29,G37=BASE_AUXILIAR!$B$30,G37=BASE_AUXILIAR!$B$31,G37=BASE_AUXILIAR!$B$32,G37=BASE_AUXILIAR!$B$33,G37=BASE_AUXILIAR!$B$34,G37=BASE_AUXILIAR!$B$35,G37=BASE_AUXILIAR!$B$36,G37=BASE_AUXILIAR!$B$37,G37=BASE_AUXILIAR!$B$38,G37=BASE_AUXILIAR!$B$39,G37=BASE_AUXILIAR!$B$40,G37=BASE_AUXILIAR!$B$41,G37=BASE_AUXILIAR!$B$42,G37=BASE_AUXILIAR!$B$43,G37=BASE_AUXILIAR!$B$44,G37=BASE_AUXILIAR!$B$45,G37=BASE_AUXILIAR!$B$46,G37=BASE_AUXILIAR!$B$47),0,K37))</f>
        <v>0</v>
      </c>
      <c r="T37" s="26"/>
      <c r="U37" s="24"/>
    </row>
    <row r="38" spans="1:21" x14ac:dyDescent="0.25">
      <c r="A38" s="1">
        <v>73</v>
      </c>
      <c r="B38" s="1" t="s">
        <v>40</v>
      </c>
      <c r="C38" s="1">
        <v>30835353</v>
      </c>
      <c r="D38" s="2">
        <v>43502</v>
      </c>
      <c r="E38" s="3">
        <v>140.54400000000001</v>
      </c>
      <c r="F38" s="1" t="s">
        <v>13</v>
      </c>
      <c r="G38" s="1" t="s">
        <v>30</v>
      </c>
      <c r="H38" s="1"/>
      <c r="I38" s="1"/>
      <c r="J38" s="1" t="s">
        <v>15</v>
      </c>
      <c r="K38" s="3">
        <v>0.33600000000000002</v>
      </c>
      <c r="L38" s="4">
        <v>1</v>
      </c>
      <c r="M38" s="8">
        <f t="shared" si="0"/>
        <v>30835353</v>
      </c>
      <c r="N38" s="9" t="str">
        <f t="shared" si="1"/>
        <v>CONDORI HUANCA VICTOR ROBERTO</v>
      </c>
      <c r="O38" s="12">
        <f t="shared" si="2"/>
        <v>43502</v>
      </c>
      <c r="P38" s="13">
        <f>IF(G38="","",IF(OR(G38=BASE_AUXILIAR!$B$8,G38=BASE_AUXILIAR!$B$9,G38=BASE_AUXILIAR!$B$10,G38=BASE_AUXILIAR!$B$11,G38=BASE_AUXILIAR!$B$12,G38=BASE_AUXILIAR!$B$13,G38=BASE_AUXILIAR!$B$14,G38=BASE_AUXILIAR!$B$15,G38=BASE_AUXILIAR!$B$16,G38=BASE_AUXILIAR!$B$17,G38=BASE_AUXILIAR!$B$18,G38=BASE_AUXILIAR!$B$19=BASE_AUXILIAR!$B$20=BASE_AUXILIAR!$B$21=BASE_AUXILIAR!$B$22=BASE_AUXILIAR!$B$23=BASE_AUXILIAR!$B$24=BASE_AUXILIAR!$B$25=BASE_AUXILIAR!$B$26=BASE_AUXILIAR!$B$27=BASE_AUXILIAR!$B$28=BASE_AUXILIAR!$B$29=BASE_AUXILIAR!$B$30=BASE_AUXILIAR!$B$31=BASE_AUXILIAR!$B$32=BASE_AUXILIAR!$B$33=BASE_AUXILIAR!$B$34=BASE_AUXILIAR!$B$35=BASE_AUXILIAR!$B$36=BASE_AUXILIAR!$B$37=BASE_AUXILIAR!$B$38=BASE_AUXILIAR!$B$39=BASE_AUXILIAR!$B$40=BASE_AUXILIAR!$B$41=BASE_AUXILIAR!$B$42=BASE_AUXILIAR!$B$43=BASE_AUXILIAR!$B$44=BASE_AUXILIAR!$B$45=BASE_AUXILIAR!$B$46=BASE_AUXILIAR!$B$47),0,E38))</f>
        <v>140.54400000000001</v>
      </c>
      <c r="Q38" s="21">
        <f>IFERROR(IF(G38="","",IF(G38=AAA,VLOOKUP(G38,BASE_AUXILIAR!$B$8:$B$47,1,FALSE),)),E38)</f>
        <v>140.54400000000001</v>
      </c>
      <c r="R38" s="21"/>
      <c r="S38" s="13">
        <f>IF(G38="","",IF(OR(G38=BASE_AUXILIAR!$B$2,G38=BASE_AUXILIAR!$B$4,G38=BASE_AUXILIAR!$B$6,G38=BASE_AUXILIAR!$B$8,G38=BASE_AUXILIAR!$B$9,G38=BASE_AUXILIAR!$B$10,G38=BASE_AUXILIAR!$B$11,G38=BASE_AUXILIAR!$B$12,G38=BASE_AUXILIAR!$B$13,G38=BASE_AUXILIAR!$B$14,G38=BASE_AUXILIAR!$B$15,G38=BASE_AUXILIAR!$B$16,G38=BASE_AUXILIAR!$B$17,G38=BASE_AUXILIAR!$B$18,G38=BASE_AUXILIAR!$B$19,G38=BASE_AUXILIAR!$B$20,G38=BASE_AUXILIAR!$BF$21,G38=BASE_AUXILIAR!$B$22,G38=BASE_AUXILIAR!$B$23,G38=BASE_AUXILIAR!$B$24,G38=BASE_AUXILIAR!$B$25,G38=BASE_AUXILIAR!$B$26,G38=BASE_AUXILIAR!$B$27,G38=BASE_AUXILIAR!$B$28,G38=BASE_AUXILIAR!$B$29,G38=BASE_AUXILIAR!$B$30,G38=BASE_AUXILIAR!$B$31,G38=BASE_AUXILIAR!$B$32,G38=BASE_AUXILIAR!$B$33,G38=BASE_AUXILIAR!$B$34,G38=BASE_AUXILIAR!$B$35,G38=BASE_AUXILIAR!$B$36,G38=BASE_AUXILIAR!$B$37,G38=BASE_AUXILIAR!$B$38,G38=BASE_AUXILIAR!$B$39,G38=BASE_AUXILIAR!$B$40,G38=BASE_AUXILIAR!$B$41,G38=BASE_AUXILIAR!$B$42,G38=BASE_AUXILIAR!$B$43,G38=BASE_AUXILIAR!$B$44,G38=BASE_AUXILIAR!$B$45,G38=BASE_AUXILIAR!$B$46,G38=BASE_AUXILIAR!$B$47),0,K38))</f>
        <v>0</v>
      </c>
      <c r="T38" s="26"/>
      <c r="U38" s="24"/>
    </row>
    <row r="39" spans="1:21" x14ac:dyDescent="0.25">
      <c r="A39" s="1">
        <v>74</v>
      </c>
      <c r="B39" s="1" t="s">
        <v>41</v>
      </c>
      <c r="C39" s="1">
        <v>30829218</v>
      </c>
      <c r="D39" s="2">
        <v>43502</v>
      </c>
      <c r="E39" s="3">
        <v>140.54400000000001</v>
      </c>
      <c r="F39" s="1" t="s">
        <v>13</v>
      </c>
      <c r="G39" s="1" t="s">
        <v>30</v>
      </c>
      <c r="H39" s="1"/>
      <c r="I39" s="1"/>
      <c r="J39" s="1" t="s">
        <v>15</v>
      </c>
      <c r="K39" s="3">
        <v>0.33600000000000002</v>
      </c>
      <c r="L39" s="4">
        <v>1</v>
      </c>
      <c r="M39" s="8">
        <f t="shared" si="0"/>
        <v>30829218</v>
      </c>
      <c r="N39" s="9" t="str">
        <f t="shared" si="1"/>
        <v>GALLEGOS TALAVERA DEGLI JULIO</v>
      </c>
      <c r="O39" s="12">
        <f t="shared" si="2"/>
        <v>43502</v>
      </c>
      <c r="P39" s="13">
        <f>IF(G39="","",IF(OR(G39=BASE_AUXILIAR!$B$8,G39=BASE_AUXILIAR!$B$9,G39=BASE_AUXILIAR!$B$10,G39=BASE_AUXILIAR!$B$11,G39=BASE_AUXILIAR!$B$12,G39=BASE_AUXILIAR!$B$13,G39=BASE_AUXILIAR!$B$14,G39=BASE_AUXILIAR!$B$15,G39=BASE_AUXILIAR!$B$16,G39=BASE_AUXILIAR!$B$17,G39=BASE_AUXILIAR!$B$18,G39=BASE_AUXILIAR!$B$19=BASE_AUXILIAR!$B$20=BASE_AUXILIAR!$B$21=BASE_AUXILIAR!$B$22=BASE_AUXILIAR!$B$23=BASE_AUXILIAR!$B$24=BASE_AUXILIAR!$B$25=BASE_AUXILIAR!$B$26=BASE_AUXILIAR!$B$27=BASE_AUXILIAR!$B$28=BASE_AUXILIAR!$B$29=BASE_AUXILIAR!$B$30=BASE_AUXILIAR!$B$31=BASE_AUXILIAR!$B$32=BASE_AUXILIAR!$B$33=BASE_AUXILIAR!$B$34=BASE_AUXILIAR!$B$35=BASE_AUXILIAR!$B$36=BASE_AUXILIAR!$B$37=BASE_AUXILIAR!$B$38=BASE_AUXILIAR!$B$39=BASE_AUXILIAR!$B$40=BASE_AUXILIAR!$B$41=BASE_AUXILIAR!$B$42=BASE_AUXILIAR!$B$43=BASE_AUXILIAR!$B$44=BASE_AUXILIAR!$B$45=BASE_AUXILIAR!$B$46=BASE_AUXILIAR!$B$47),0,E39))</f>
        <v>140.54400000000001</v>
      </c>
      <c r="Q39" s="21">
        <f>IFERROR(IF(G39="","",IF(G39=AAA,VLOOKUP(G39,BASE_AUXILIAR!$B$8:$B$47,1,FALSE),)),E39)</f>
        <v>140.54400000000001</v>
      </c>
      <c r="R39" s="21"/>
      <c r="S39" s="13">
        <f>IF(G39="","",IF(OR(G39=BASE_AUXILIAR!$B$2,G39=BASE_AUXILIAR!$B$4,G39=BASE_AUXILIAR!$B$6,G39=BASE_AUXILIAR!$B$8,G39=BASE_AUXILIAR!$B$9,G39=BASE_AUXILIAR!$B$10,G39=BASE_AUXILIAR!$B$11,G39=BASE_AUXILIAR!$B$12,G39=BASE_AUXILIAR!$B$13,G39=BASE_AUXILIAR!$B$14,G39=BASE_AUXILIAR!$B$15,G39=BASE_AUXILIAR!$B$16,G39=BASE_AUXILIAR!$B$17,G39=BASE_AUXILIAR!$B$18,G39=BASE_AUXILIAR!$B$19,G39=BASE_AUXILIAR!$B$20,G39=BASE_AUXILIAR!$BF$21,G39=BASE_AUXILIAR!$B$22,G39=BASE_AUXILIAR!$B$23,G39=BASE_AUXILIAR!$B$24,G39=BASE_AUXILIAR!$B$25,G39=BASE_AUXILIAR!$B$26,G39=BASE_AUXILIAR!$B$27,G39=BASE_AUXILIAR!$B$28,G39=BASE_AUXILIAR!$B$29,G39=BASE_AUXILIAR!$B$30,G39=BASE_AUXILIAR!$B$31,G39=BASE_AUXILIAR!$B$32,G39=BASE_AUXILIAR!$B$33,G39=BASE_AUXILIAR!$B$34,G39=BASE_AUXILIAR!$B$35,G39=BASE_AUXILIAR!$B$36,G39=BASE_AUXILIAR!$B$37,G39=BASE_AUXILIAR!$B$38,G39=BASE_AUXILIAR!$B$39,G39=BASE_AUXILIAR!$B$40,G39=BASE_AUXILIAR!$B$41,G39=BASE_AUXILIAR!$B$42,G39=BASE_AUXILIAR!$B$43,G39=BASE_AUXILIAR!$B$44,G39=BASE_AUXILIAR!$B$45,G39=BASE_AUXILIAR!$B$46,G39=BASE_AUXILIAR!$B$47),0,K39))</f>
        <v>0</v>
      </c>
      <c r="T39" s="26"/>
      <c r="U39" s="24"/>
    </row>
    <row r="40" spans="1:21" x14ac:dyDescent="0.25">
      <c r="A40" s="1">
        <v>75</v>
      </c>
      <c r="B40" s="1" t="s">
        <v>42</v>
      </c>
      <c r="C40" s="1">
        <v>30831539</v>
      </c>
      <c r="D40" s="2">
        <v>43502</v>
      </c>
      <c r="E40" s="3">
        <v>140.54400000000001</v>
      </c>
      <c r="F40" s="1" t="s">
        <v>13</v>
      </c>
      <c r="G40" s="1" t="s">
        <v>30</v>
      </c>
      <c r="H40" s="1"/>
      <c r="I40" s="1"/>
      <c r="J40" s="1" t="s">
        <v>15</v>
      </c>
      <c r="K40" s="3">
        <v>0.33600000000000002</v>
      </c>
      <c r="L40" s="4">
        <v>1</v>
      </c>
      <c r="M40" s="8">
        <f t="shared" si="0"/>
        <v>30831539</v>
      </c>
      <c r="N40" s="9" t="str">
        <f t="shared" si="1"/>
        <v>SAAVEDRA RODRIGO GONZALO</v>
      </c>
      <c r="O40" s="12">
        <f t="shared" si="2"/>
        <v>43502</v>
      </c>
      <c r="P40" s="13">
        <f>IF(G40="","",IF(OR(G40=BASE_AUXILIAR!$B$8,G40=BASE_AUXILIAR!$B$9,G40=BASE_AUXILIAR!$B$10,G40=BASE_AUXILIAR!$B$11,G40=BASE_AUXILIAR!$B$12,G40=BASE_AUXILIAR!$B$13,G40=BASE_AUXILIAR!$B$14,G40=BASE_AUXILIAR!$B$15,G40=BASE_AUXILIAR!$B$16,G40=BASE_AUXILIAR!$B$17,G40=BASE_AUXILIAR!$B$18,G40=BASE_AUXILIAR!$B$19=BASE_AUXILIAR!$B$20=BASE_AUXILIAR!$B$21=BASE_AUXILIAR!$B$22=BASE_AUXILIAR!$B$23=BASE_AUXILIAR!$B$24=BASE_AUXILIAR!$B$25=BASE_AUXILIAR!$B$26=BASE_AUXILIAR!$B$27=BASE_AUXILIAR!$B$28=BASE_AUXILIAR!$B$29=BASE_AUXILIAR!$B$30=BASE_AUXILIAR!$B$31=BASE_AUXILIAR!$B$32=BASE_AUXILIAR!$B$33=BASE_AUXILIAR!$B$34=BASE_AUXILIAR!$B$35=BASE_AUXILIAR!$B$36=BASE_AUXILIAR!$B$37=BASE_AUXILIAR!$B$38=BASE_AUXILIAR!$B$39=BASE_AUXILIAR!$B$40=BASE_AUXILIAR!$B$41=BASE_AUXILIAR!$B$42=BASE_AUXILIAR!$B$43=BASE_AUXILIAR!$B$44=BASE_AUXILIAR!$B$45=BASE_AUXILIAR!$B$46=BASE_AUXILIAR!$B$47),0,E40))</f>
        <v>140.54400000000001</v>
      </c>
      <c r="Q40" s="21">
        <f>IFERROR(IF(G40="","",IF(G40=AAA,VLOOKUP(G40,BASE_AUXILIAR!$B$8:$B$47,1,FALSE),)),E40)</f>
        <v>140.54400000000001</v>
      </c>
      <c r="R40" s="21"/>
      <c r="S40" s="13">
        <f>IF(G40="","",IF(OR(G40=BASE_AUXILIAR!$B$2,G40=BASE_AUXILIAR!$B$4,G40=BASE_AUXILIAR!$B$6,G40=BASE_AUXILIAR!$B$8,G40=BASE_AUXILIAR!$B$9,G40=BASE_AUXILIAR!$B$10,G40=BASE_AUXILIAR!$B$11,G40=BASE_AUXILIAR!$B$12,G40=BASE_AUXILIAR!$B$13,G40=BASE_AUXILIAR!$B$14,G40=BASE_AUXILIAR!$B$15,G40=BASE_AUXILIAR!$B$16,G40=BASE_AUXILIAR!$B$17,G40=BASE_AUXILIAR!$B$18,G40=BASE_AUXILIAR!$B$19,G40=BASE_AUXILIAR!$B$20,G40=BASE_AUXILIAR!$BF$21,G40=BASE_AUXILIAR!$B$22,G40=BASE_AUXILIAR!$B$23,G40=BASE_AUXILIAR!$B$24,G40=BASE_AUXILIAR!$B$25,G40=BASE_AUXILIAR!$B$26,G40=BASE_AUXILIAR!$B$27,G40=BASE_AUXILIAR!$B$28,G40=BASE_AUXILIAR!$B$29,G40=BASE_AUXILIAR!$B$30,G40=BASE_AUXILIAR!$B$31,G40=BASE_AUXILIAR!$B$32,G40=BASE_AUXILIAR!$B$33,G40=BASE_AUXILIAR!$B$34,G40=BASE_AUXILIAR!$B$35,G40=BASE_AUXILIAR!$B$36,G40=BASE_AUXILIAR!$B$37,G40=BASE_AUXILIAR!$B$38,G40=BASE_AUXILIAR!$B$39,G40=BASE_AUXILIAR!$B$40,G40=BASE_AUXILIAR!$B$41,G40=BASE_AUXILIAR!$B$42,G40=BASE_AUXILIAR!$B$43,G40=BASE_AUXILIAR!$B$44,G40=BASE_AUXILIAR!$B$45,G40=BASE_AUXILIAR!$B$46,G40=BASE_AUXILIAR!$B$47),0,K40))</f>
        <v>0</v>
      </c>
      <c r="T40" s="26"/>
      <c r="U40" s="24"/>
    </row>
    <row r="41" spans="1:21" x14ac:dyDescent="0.25">
      <c r="A41" s="1">
        <v>76</v>
      </c>
      <c r="B41" s="1" t="s">
        <v>43</v>
      </c>
      <c r="C41" s="1">
        <v>80326862</v>
      </c>
      <c r="D41" s="2">
        <v>43502</v>
      </c>
      <c r="E41" s="3">
        <v>140.54400000000001</v>
      </c>
      <c r="F41" s="1" t="s">
        <v>13</v>
      </c>
      <c r="G41" s="1" t="s">
        <v>30</v>
      </c>
      <c r="H41" s="1"/>
      <c r="I41" s="1"/>
      <c r="J41" s="1" t="s">
        <v>15</v>
      </c>
      <c r="K41" s="3">
        <v>0.33600000000000002</v>
      </c>
      <c r="L41" s="4">
        <v>1</v>
      </c>
      <c r="M41" s="8">
        <f t="shared" si="0"/>
        <v>80326862</v>
      </c>
      <c r="N41" s="9" t="str">
        <f t="shared" si="1"/>
        <v>CHAVEZ ALVAREZ ALFREDO</v>
      </c>
      <c r="O41" s="12">
        <f t="shared" si="2"/>
        <v>43502</v>
      </c>
      <c r="P41" s="13">
        <f>IF(G41="","",IF(OR(G41=BASE_AUXILIAR!$B$8,G41=BASE_AUXILIAR!$B$9,G41=BASE_AUXILIAR!$B$10,G41=BASE_AUXILIAR!$B$11,G41=BASE_AUXILIAR!$B$12,G41=BASE_AUXILIAR!$B$13,G41=BASE_AUXILIAR!$B$14,G41=BASE_AUXILIAR!$B$15,G41=BASE_AUXILIAR!$B$16,G41=BASE_AUXILIAR!$B$17,G41=BASE_AUXILIAR!$B$18,G41=BASE_AUXILIAR!$B$19=BASE_AUXILIAR!$B$20=BASE_AUXILIAR!$B$21=BASE_AUXILIAR!$B$22=BASE_AUXILIAR!$B$23=BASE_AUXILIAR!$B$24=BASE_AUXILIAR!$B$25=BASE_AUXILIAR!$B$26=BASE_AUXILIAR!$B$27=BASE_AUXILIAR!$B$28=BASE_AUXILIAR!$B$29=BASE_AUXILIAR!$B$30=BASE_AUXILIAR!$B$31=BASE_AUXILIAR!$B$32=BASE_AUXILIAR!$B$33=BASE_AUXILIAR!$B$34=BASE_AUXILIAR!$B$35=BASE_AUXILIAR!$B$36=BASE_AUXILIAR!$B$37=BASE_AUXILIAR!$B$38=BASE_AUXILIAR!$B$39=BASE_AUXILIAR!$B$40=BASE_AUXILIAR!$B$41=BASE_AUXILIAR!$B$42=BASE_AUXILIAR!$B$43=BASE_AUXILIAR!$B$44=BASE_AUXILIAR!$B$45=BASE_AUXILIAR!$B$46=BASE_AUXILIAR!$B$47),0,E41))</f>
        <v>140.54400000000001</v>
      </c>
      <c r="Q41" s="21">
        <f>IFERROR(IF(G41="","",IF(G41=AAA,VLOOKUP(G41,BASE_AUXILIAR!$B$8:$B$47,1,FALSE),)),E41)</f>
        <v>140.54400000000001</v>
      </c>
      <c r="R41" s="21"/>
      <c r="S41" s="13">
        <f>IF(G41="","",IF(OR(G41=BASE_AUXILIAR!$B$2,G41=BASE_AUXILIAR!$B$4,G41=BASE_AUXILIAR!$B$6,G41=BASE_AUXILIAR!$B$8,G41=BASE_AUXILIAR!$B$9,G41=BASE_AUXILIAR!$B$10,G41=BASE_AUXILIAR!$B$11,G41=BASE_AUXILIAR!$B$12,G41=BASE_AUXILIAR!$B$13,G41=BASE_AUXILIAR!$B$14,G41=BASE_AUXILIAR!$B$15,G41=BASE_AUXILIAR!$B$16,G41=BASE_AUXILIAR!$B$17,G41=BASE_AUXILIAR!$B$18,G41=BASE_AUXILIAR!$B$19,G41=BASE_AUXILIAR!$B$20,G41=BASE_AUXILIAR!$BF$21,G41=BASE_AUXILIAR!$B$22,G41=BASE_AUXILIAR!$B$23,G41=BASE_AUXILIAR!$B$24,G41=BASE_AUXILIAR!$B$25,G41=BASE_AUXILIAR!$B$26,G41=BASE_AUXILIAR!$B$27,G41=BASE_AUXILIAR!$B$28,G41=BASE_AUXILIAR!$B$29,G41=BASE_AUXILIAR!$B$30,G41=BASE_AUXILIAR!$B$31,G41=BASE_AUXILIAR!$B$32,G41=BASE_AUXILIAR!$B$33,G41=BASE_AUXILIAR!$B$34,G41=BASE_AUXILIAR!$B$35,G41=BASE_AUXILIAR!$B$36,G41=BASE_AUXILIAR!$B$37,G41=BASE_AUXILIAR!$B$38,G41=BASE_AUXILIAR!$B$39,G41=BASE_AUXILIAR!$B$40,G41=BASE_AUXILIAR!$B$41,G41=BASE_AUXILIAR!$B$42,G41=BASE_AUXILIAR!$B$43,G41=BASE_AUXILIAR!$B$44,G41=BASE_AUXILIAR!$B$45,G41=BASE_AUXILIAR!$B$46,G41=BASE_AUXILIAR!$B$47),0,K41))</f>
        <v>0</v>
      </c>
      <c r="T41" s="26"/>
      <c r="U41" s="24"/>
    </row>
    <row r="42" spans="1:21" x14ac:dyDescent="0.25">
      <c r="A42" s="1">
        <v>77</v>
      </c>
      <c r="B42" s="1" t="s">
        <v>44</v>
      </c>
      <c r="C42" s="1">
        <v>40238493</v>
      </c>
      <c r="D42" s="2">
        <v>43502</v>
      </c>
      <c r="E42" s="3">
        <v>0</v>
      </c>
      <c r="F42" s="1" t="s">
        <v>13</v>
      </c>
      <c r="G42" s="1" t="s">
        <v>28</v>
      </c>
      <c r="H42" s="1"/>
      <c r="I42" s="1"/>
      <c r="J42" s="1" t="s">
        <v>15</v>
      </c>
      <c r="K42" s="3">
        <v>0.33600000000000002</v>
      </c>
      <c r="L42" s="4">
        <v>1</v>
      </c>
      <c r="M42" s="8">
        <f t="shared" si="0"/>
        <v>40238493</v>
      </c>
      <c r="N42" s="9" t="str">
        <f t="shared" si="1"/>
        <v>ZUBIZARRETA VERA OMAR CRISTIAN</v>
      </c>
      <c r="O42" s="12">
        <f t="shared" si="2"/>
        <v>43502</v>
      </c>
      <c r="P42" s="13">
        <f>IF(G42="","",IF(OR(G42=BASE_AUXILIAR!$B$8,G42=BASE_AUXILIAR!$B$9,G42=BASE_AUXILIAR!$B$10,G42=BASE_AUXILIAR!$B$11,G42=BASE_AUXILIAR!$B$12,G42=BASE_AUXILIAR!$B$13,G42=BASE_AUXILIAR!$B$14,G42=BASE_AUXILIAR!$B$15,G42=BASE_AUXILIAR!$B$16,G42=BASE_AUXILIAR!$B$17,G42=BASE_AUXILIAR!$B$18,G42=BASE_AUXILIAR!$B$19=BASE_AUXILIAR!$B$20=BASE_AUXILIAR!$B$21=BASE_AUXILIAR!$B$22=BASE_AUXILIAR!$B$23=BASE_AUXILIAR!$B$24=BASE_AUXILIAR!$B$25=BASE_AUXILIAR!$B$26=BASE_AUXILIAR!$B$27=BASE_AUXILIAR!$B$28=BASE_AUXILIAR!$B$29=BASE_AUXILIAR!$B$30=BASE_AUXILIAR!$B$31=BASE_AUXILIAR!$B$32=BASE_AUXILIAR!$B$33=BASE_AUXILIAR!$B$34=BASE_AUXILIAR!$B$35=BASE_AUXILIAR!$B$36=BASE_AUXILIAR!$B$37=BASE_AUXILIAR!$B$38=BASE_AUXILIAR!$B$39=BASE_AUXILIAR!$B$40=BASE_AUXILIAR!$B$41=BASE_AUXILIAR!$B$42=BASE_AUXILIAR!$B$43=BASE_AUXILIAR!$B$44=BASE_AUXILIAR!$B$45=BASE_AUXILIAR!$B$46=BASE_AUXILIAR!$B$47),0,E42))</f>
        <v>0</v>
      </c>
      <c r="Q42" s="21">
        <f>IFERROR(IF(G42="","",IF(G42=AAA,VLOOKUP(G42,BASE_AUXILIAR!$B$8:$B$47,1,FALSE),)),E42)</f>
        <v>0</v>
      </c>
      <c r="R42" s="21"/>
      <c r="S42" s="13">
        <f>IF(G42="","",IF(OR(G42=BASE_AUXILIAR!$B$2,G42=BASE_AUXILIAR!$B$4,G42=BASE_AUXILIAR!$B$6,G42=BASE_AUXILIAR!$B$8,G42=BASE_AUXILIAR!$B$9,G42=BASE_AUXILIAR!$B$10,G42=BASE_AUXILIAR!$B$11,G42=BASE_AUXILIAR!$B$12,G42=BASE_AUXILIAR!$B$13,G42=BASE_AUXILIAR!$B$14,G42=BASE_AUXILIAR!$B$15,G42=BASE_AUXILIAR!$B$16,G42=BASE_AUXILIAR!$B$17,G42=BASE_AUXILIAR!$B$18,G42=BASE_AUXILIAR!$B$19,G42=BASE_AUXILIAR!$B$20,G42=BASE_AUXILIAR!$BF$21,G42=BASE_AUXILIAR!$B$22,G42=BASE_AUXILIAR!$B$23,G42=BASE_AUXILIAR!$B$24,G42=BASE_AUXILIAR!$B$25,G42=BASE_AUXILIAR!$B$26,G42=BASE_AUXILIAR!$B$27,G42=BASE_AUXILIAR!$B$28,G42=BASE_AUXILIAR!$B$29,G42=BASE_AUXILIAR!$B$30,G42=BASE_AUXILIAR!$B$31,G42=BASE_AUXILIAR!$B$32,G42=BASE_AUXILIAR!$B$33,G42=BASE_AUXILIAR!$B$34,G42=BASE_AUXILIAR!$B$35,G42=BASE_AUXILIAR!$B$36,G42=BASE_AUXILIAR!$B$37,G42=BASE_AUXILIAR!$B$38,G42=BASE_AUXILIAR!$B$39,G42=BASE_AUXILIAR!$B$40,G42=BASE_AUXILIAR!$B$41,G42=BASE_AUXILIAR!$B$42,G42=BASE_AUXILIAR!$B$43,G42=BASE_AUXILIAR!$B$44,G42=BASE_AUXILIAR!$B$45,G42=BASE_AUXILIAR!$B$46,G42=BASE_AUXILIAR!$B$47),0,K42))</f>
        <v>0</v>
      </c>
      <c r="T42" s="26"/>
      <c r="U42" s="24"/>
    </row>
    <row r="43" spans="1:21" x14ac:dyDescent="0.25">
      <c r="A43" s="1">
        <v>78</v>
      </c>
      <c r="B43" s="1" t="s">
        <v>45</v>
      </c>
      <c r="C43" s="1">
        <v>44035165</v>
      </c>
      <c r="D43" s="2">
        <v>43501</v>
      </c>
      <c r="E43" s="3">
        <v>0</v>
      </c>
      <c r="F43" s="1" t="s">
        <v>13</v>
      </c>
      <c r="G43" s="1" t="s">
        <v>46</v>
      </c>
      <c r="H43" s="1"/>
      <c r="I43" s="1"/>
      <c r="J43" s="1" t="s">
        <v>15</v>
      </c>
      <c r="K43" s="3">
        <v>0.33600000000000002</v>
      </c>
      <c r="L43" s="4">
        <v>1</v>
      </c>
      <c r="M43" s="8">
        <f t="shared" si="0"/>
        <v>44035165</v>
      </c>
      <c r="N43" s="9" t="str">
        <f t="shared" si="1"/>
        <v>NUÑEZ TEJADA GUILLERMO RAUL</v>
      </c>
      <c r="O43" s="12">
        <f t="shared" si="2"/>
        <v>43501</v>
      </c>
      <c r="P43" s="13">
        <f>IF(G43="","",IF(OR(G43=BASE_AUXILIAR!$B$8,G43=BASE_AUXILIAR!$B$9,G43=BASE_AUXILIAR!$B$10,G43=BASE_AUXILIAR!$B$11,G43=BASE_AUXILIAR!$B$12,G43=BASE_AUXILIAR!$B$13,G43=BASE_AUXILIAR!$B$14,G43=BASE_AUXILIAR!$B$15,G43=BASE_AUXILIAR!$B$16,G43=BASE_AUXILIAR!$B$17,G43=BASE_AUXILIAR!$B$18,G43=BASE_AUXILIAR!$B$19=BASE_AUXILIAR!$B$20=BASE_AUXILIAR!$B$21=BASE_AUXILIAR!$B$22=BASE_AUXILIAR!$B$23=BASE_AUXILIAR!$B$24=BASE_AUXILIAR!$B$25=BASE_AUXILIAR!$B$26=BASE_AUXILIAR!$B$27=BASE_AUXILIAR!$B$28=BASE_AUXILIAR!$B$29=BASE_AUXILIAR!$B$30=BASE_AUXILIAR!$B$31=BASE_AUXILIAR!$B$32=BASE_AUXILIAR!$B$33=BASE_AUXILIAR!$B$34=BASE_AUXILIAR!$B$35=BASE_AUXILIAR!$B$36=BASE_AUXILIAR!$B$37=BASE_AUXILIAR!$B$38=BASE_AUXILIAR!$B$39=BASE_AUXILIAR!$B$40=BASE_AUXILIAR!$B$41=BASE_AUXILIAR!$B$42=BASE_AUXILIAR!$B$43=BASE_AUXILIAR!$B$44=BASE_AUXILIAR!$B$45=BASE_AUXILIAR!$B$46=BASE_AUXILIAR!$B$47),0,E43))</f>
        <v>0</v>
      </c>
      <c r="Q43" s="21">
        <f>IFERROR(IF(G43="","",IF(G43=AAA,VLOOKUP(G43,BASE_AUXILIAR!$B$8:$B$47,1,FALSE),)),E43)</f>
        <v>0</v>
      </c>
      <c r="R43" s="21"/>
      <c r="S43" s="13">
        <f>IF(G43="","",IF(OR(G43=BASE_AUXILIAR!$B$2,G43=BASE_AUXILIAR!$B$4,G43=BASE_AUXILIAR!$B$6,G43=BASE_AUXILIAR!$B$8,G43=BASE_AUXILIAR!$B$9,G43=BASE_AUXILIAR!$B$10,G43=BASE_AUXILIAR!$B$11,G43=BASE_AUXILIAR!$B$12,G43=BASE_AUXILIAR!$B$13,G43=BASE_AUXILIAR!$B$14,G43=BASE_AUXILIAR!$B$15,G43=BASE_AUXILIAR!$B$16,G43=BASE_AUXILIAR!$B$17,G43=BASE_AUXILIAR!$B$18,G43=BASE_AUXILIAR!$B$19,G43=BASE_AUXILIAR!$B$20,G43=BASE_AUXILIAR!$BF$21,G43=BASE_AUXILIAR!$B$22,G43=BASE_AUXILIAR!$B$23,G43=BASE_AUXILIAR!$B$24,G43=BASE_AUXILIAR!$B$25,G43=BASE_AUXILIAR!$B$26,G43=BASE_AUXILIAR!$B$27,G43=BASE_AUXILIAR!$B$28,G43=BASE_AUXILIAR!$B$29,G43=BASE_AUXILIAR!$B$30,G43=BASE_AUXILIAR!$B$31,G43=BASE_AUXILIAR!$B$32,G43=BASE_AUXILIAR!$B$33,G43=BASE_AUXILIAR!$B$34,G43=BASE_AUXILIAR!$B$35,G43=BASE_AUXILIAR!$B$36,G43=BASE_AUXILIAR!$B$37,G43=BASE_AUXILIAR!$B$38,G43=BASE_AUXILIAR!$B$39,G43=BASE_AUXILIAR!$B$40,G43=BASE_AUXILIAR!$B$41,G43=BASE_AUXILIAR!$B$42,G43=BASE_AUXILIAR!$B$43,G43=BASE_AUXILIAR!$B$44,G43=BASE_AUXILIAR!$B$45,G43=BASE_AUXILIAR!$B$46,G43=BASE_AUXILIAR!$B$47),0,K43))</f>
        <v>0</v>
      </c>
      <c r="T43" s="26"/>
      <c r="U43" s="24"/>
    </row>
    <row r="44" spans="1:21" x14ac:dyDescent="0.25">
      <c r="A44" s="1">
        <v>79</v>
      </c>
      <c r="B44" s="1" t="s">
        <v>45</v>
      </c>
      <c r="C44" s="1">
        <v>44035165</v>
      </c>
      <c r="D44" s="2">
        <v>43501</v>
      </c>
      <c r="E44" s="3">
        <v>0</v>
      </c>
      <c r="F44" s="1" t="s">
        <v>16</v>
      </c>
      <c r="G44" s="1" t="s">
        <v>46</v>
      </c>
      <c r="H44" s="1"/>
      <c r="I44" s="1"/>
      <c r="J44" s="1" t="s">
        <v>15</v>
      </c>
      <c r="K44" s="3">
        <v>0.33600000000000002</v>
      </c>
      <c r="L44" s="4">
        <v>1</v>
      </c>
      <c r="M44" s="8">
        <f t="shared" si="0"/>
        <v>44035165</v>
      </c>
      <c r="N44" s="9" t="str">
        <f t="shared" si="1"/>
        <v>NUÑEZ TEJADA GUILLERMO RAUL</v>
      </c>
      <c r="O44" s="12">
        <f t="shared" si="2"/>
        <v>43501</v>
      </c>
      <c r="P44" s="13">
        <f>IF(G44="","",IF(OR(G44=BASE_AUXILIAR!$B$8,G44=BASE_AUXILIAR!$B$9,G44=BASE_AUXILIAR!$B$10,G44=BASE_AUXILIAR!$B$11,G44=BASE_AUXILIAR!$B$12,G44=BASE_AUXILIAR!$B$13,G44=BASE_AUXILIAR!$B$14,G44=BASE_AUXILIAR!$B$15,G44=BASE_AUXILIAR!$B$16,G44=BASE_AUXILIAR!$B$17,G44=BASE_AUXILIAR!$B$18,G44=BASE_AUXILIAR!$B$19=BASE_AUXILIAR!$B$20=BASE_AUXILIAR!$B$21=BASE_AUXILIAR!$B$22=BASE_AUXILIAR!$B$23=BASE_AUXILIAR!$B$24=BASE_AUXILIAR!$B$25=BASE_AUXILIAR!$B$26=BASE_AUXILIAR!$B$27=BASE_AUXILIAR!$B$28=BASE_AUXILIAR!$B$29=BASE_AUXILIAR!$B$30=BASE_AUXILIAR!$B$31=BASE_AUXILIAR!$B$32=BASE_AUXILIAR!$B$33=BASE_AUXILIAR!$B$34=BASE_AUXILIAR!$B$35=BASE_AUXILIAR!$B$36=BASE_AUXILIAR!$B$37=BASE_AUXILIAR!$B$38=BASE_AUXILIAR!$B$39=BASE_AUXILIAR!$B$40=BASE_AUXILIAR!$B$41=BASE_AUXILIAR!$B$42=BASE_AUXILIAR!$B$43=BASE_AUXILIAR!$B$44=BASE_AUXILIAR!$B$45=BASE_AUXILIAR!$B$46=BASE_AUXILIAR!$B$47),0,E44))</f>
        <v>0</v>
      </c>
      <c r="Q44" s="21">
        <f>IFERROR(IF(G44="","",IF(G44=AAA,VLOOKUP(G44,BASE_AUXILIAR!$B$8:$B$47,1,FALSE),)),E44)</f>
        <v>0</v>
      </c>
      <c r="R44" s="21"/>
      <c r="S44" s="13">
        <f>IF(G44="","",IF(OR(G44=BASE_AUXILIAR!$B$2,G44=BASE_AUXILIAR!$B$4,G44=BASE_AUXILIAR!$B$6,G44=BASE_AUXILIAR!$B$8,G44=BASE_AUXILIAR!$B$9,G44=BASE_AUXILIAR!$B$10,G44=BASE_AUXILIAR!$B$11,G44=BASE_AUXILIAR!$B$12,G44=BASE_AUXILIAR!$B$13,G44=BASE_AUXILIAR!$B$14,G44=BASE_AUXILIAR!$B$15,G44=BASE_AUXILIAR!$B$16,G44=BASE_AUXILIAR!$B$17,G44=BASE_AUXILIAR!$B$18,G44=BASE_AUXILIAR!$B$19,G44=BASE_AUXILIAR!$B$20,G44=BASE_AUXILIAR!$BF$21,G44=BASE_AUXILIAR!$B$22,G44=BASE_AUXILIAR!$B$23,G44=BASE_AUXILIAR!$B$24,G44=BASE_AUXILIAR!$B$25,G44=BASE_AUXILIAR!$B$26,G44=BASE_AUXILIAR!$B$27,G44=BASE_AUXILIAR!$B$28,G44=BASE_AUXILIAR!$B$29,G44=BASE_AUXILIAR!$B$30,G44=BASE_AUXILIAR!$B$31,G44=BASE_AUXILIAR!$B$32,G44=BASE_AUXILIAR!$B$33,G44=BASE_AUXILIAR!$B$34,G44=BASE_AUXILIAR!$B$35,G44=BASE_AUXILIAR!$B$36,G44=BASE_AUXILIAR!$B$37,G44=BASE_AUXILIAR!$B$38,G44=BASE_AUXILIAR!$B$39,G44=BASE_AUXILIAR!$B$40,G44=BASE_AUXILIAR!$B$41,G44=BASE_AUXILIAR!$B$42,G44=BASE_AUXILIAR!$B$43,G44=BASE_AUXILIAR!$B$44,G44=BASE_AUXILIAR!$B$45,G44=BASE_AUXILIAR!$B$46,G44=BASE_AUXILIAR!$B$47),0,K44))</f>
        <v>0</v>
      </c>
      <c r="T44" s="26"/>
      <c r="U44" s="24"/>
    </row>
    <row r="45" spans="1:21" x14ac:dyDescent="0.25">
      <c r="A45" s="1">
        <v>80</v>
      </c>
      <c r="B45" s="1" t="s">
        <v>45</v>
      </c>
      <c r="C45" s="1">
        <v>44035165</v>
      </c>
      <c r="D45" s="2">
        <v>43502</v>
      </c>
      <c r="E45" s="3">
        <v>0</v>
      </c>
      <c r="F45" s="1" t="s">
        <v>17</v>
      </c>
      <c r="G45" s="1" t="s">
        <v>46</v>
      </c>
      <c r="H45" s="1"/>
      <c r="I45" s="1"/>
      <c r="J45" s="1" t="s">
        <v>15</v>
      </c>
      <c r="K45" s="3">
        <v>0.33600000000000002</v>
      </c>
      <c r="L45" s="4">
        <v>1</v>
      </c>
      <c r="M45" s="8">
        <f t="shared" si="0"/>
        <v>44035165</v>
      </c>
      <c r="N45" s="9" t="str">
        <f t="shared" si="1"/>
        <v>NUÑEZ TEJADA GUILLERMO RAUL</v>
      </c>
      <c r="O45" s="12">
        <f t="shared" si="2"/>
        <v>43502</v>
      </c>
      <c r="P45" s="13">
        <f>IF(G45="","",IF(OR(G45=BASE_AUXILIAR!$B$8,G45=BASE_AUXILIAR!$B$9,G45=BASE_AUXILIAR!$B$10,G45=BASE_AUXILIAR!$B$11,G45=BASE_AUXILIAR!$B$12,G45=BASE_AUXILIAR!$B$13,G45=BASE_AUXILIAR!$B$14,G45=BASE_AUXILIAR!$B$15,G45=BASE_AUXILIAR!$B$16,G45=BASE_AUXILIAR!$B$17,G45=BASE_AUXILIAR!$B$18,G45=BASE_AUXILIAR!$B$19=BASE_AUXILIAR!$B$20=BASE_AUXILIAR!$B$21=BASE_AUXILIAR!$B$22=BASE_AUXILIAR!$B$23=BASE_AUXILIAR!$B$24=BASE_AUXILIAR!$B$25=BASE_AUXILIAR!$B$26=BASE_AUXILIAR!$B$27=BASE_AUXILIAR!$B$28=BASE_AUXILIAR!$B$29=BASE_AUXILIAR!$B$30=BASE_AUXILIAR!$B$31=BASE_AUXILIAR!$B$32=BASE_AUXILIAR!$B$33=BASE_AUXILIAR!$B$34=BASE_AUXILIAR!$B$35=BASE_AUXILIAR!$B$36=BASE_AUXILIAR!$B$37=BASE_AUXILIAR!$B$38=BASE_AUXILIAR!$B$39=BASE_AUXILIAR!$B$40=BASE_AUXILIAR!$B$41=BASE_AUXILIAR!$B$42=BASE_AUXILIAR!$B$43=BASE_AUXILIAR!$B$44=BASE_AUXILIAR!$B$45=BASE_AUXILIAR!$B$46=BASE_AUXILIAR!$B$47),0,E45))</f>
        <v>0</v>
      </c>
      <c r="Q45" s="21">
        <f>IFERROR(IF(G45="","",IF(G45=AAA,VLOOKUP(G45,BASE_AUXILIAR!$B$8:$B$47,1,FALSE),)),E45)</f>
        <v>0</v>
      </c>
      <c r="R45" s="21"/>
      <c r="S45" s="13">
        <f>IF(G45="","",IF(OR(G45=BASE_AUXILIAR!$B$2,G45=BASE_AUXILIAR!$B$4,G45=BASE_AUXILIAR!$B$6,G45=BASE_AUXILIAR!$B$8,G45=BASE_AUXILIAR!$B$9,G45=BASE_AUXILIAR!$B$10,G45=BASE_AUXILIAR!$B$11,G45=BASE_AUXILIAR!$B$12,G45=BASE_AUXILIAR!$B$13,G45=BASE_AUXILIAR!$B$14,G45=BASE_AUXILIAR!$B$15,G45=BASE_AUXILIAR!$B$16,G45=BASE_AUXILIAR!$B$17,G45=BASE_AUXILIAR!$B$18,G45=BASE_AUXILIAR!$B$19,G45=BASE_AUXILIAR!$B$20,G45=BASE_AUXILIAR!$BF$21,G45=BASE_AUXILIAR!$B$22,G45=BASE_AUXILIAR!$B$23,G45=BASE_AUXILIAR!$B$24,G45=BASE_AUXILIAR!$B$25,G45=BASE_AUXILIAR!$B$26,G45=BASE_AUXILIAR!$B$27,G45=BASE_AUXILIAR!$B$28,G45=BASE_AUXILIAR!$B$29,G45=BASE_AUXILIAR!$B$30,G45=BASE_AUXILIAR!$B$31,G45=BASE_AUXILIAR!$B$32,G45=BASE_AUXILIAR!$B$33,G45=BASE_AUXILIAR!$B$34,G45=BASE_AUXILIAR!$B$35,G45=BASE_AUXILIAR!$B$36,G45=BASE_AUXILIAR!$B$37,G45=BASE_AUXILIAR!$B$38,G45=BASE_AUXILIAR!$B$39,G45=BASE_AUXILIAR!$B$40,G45=BASE_AUXILIAR!$B$41,G45=BASE_AUXILIAR!$B$42,G45=BASE_AUXILIAR!$B$43,G45=BASE_AUXILIAR!$B$44,G45=BASE_AUXILIAR!$B$45,G45=BASE_AUXILIAR!$B$46,G45=BASE_AUXILIAR!$B$47),0,K45))</f>
        <v>0</v>
      </c>
      <c r="T45" s="26"/>
      <c r="U45" s="24"/>
    </row>
    <row r="46" spans="1:21" x14ac:dyDescent="0.25">
      <c r="A46" s="1">
        <v>81</v>
      </c>
      <c r="B46" s="1"/>
      <c r="C46" s="1"/>
      <c r="D46" s="2"/>
      <c r="E46" s="3"/>
      <c r="F46" s="1"/>
      <c r="G46" s="1"/>
      <c r="H46" s="1"/>
      <c r="I46" s="1"/>
      <c r="J46" s="1"/>
      <c r="K46" s="3"/>
      <c r="L46" s="4"/>
      <c r="M46" s="8" t="str">
        <f t="shared" si="0"/>
        <v/>
      </c>
      <c r="N46" s="9" t="str">
        <f t="shared" si="1"/>
        <v/>
      </c>
      <c r="O46" s="12" t="str">
        <f t="shared" si="2"/>
        <v/>
      </c>
      <c r="P46" s="13" t="str">
        <f>IF(G46="","",IF(OR(G46=BASE_AUXILIAR!$B$8,G46=BASE_AUXILIAR!$B$9,G46=BASE_AUXILIAR!$B$10,G46=BASE_AUXILIAR!$B$11,G46=BASE_AUXILIAR!$B$12,G46=BASE_AUXILIAR!$B$13,G46=BASE_AUXILIAR!$B$14,G46=BASE_AUXILIAR!$B$15,G46=BASE_AUXILIAR!$B$16,G46=BASE_AUXILIAR!$B$17,G46=BASE_AUXILIAR!$B$18,G46=BASE_AUXILIAR!$B$19=BASE_AUXILIAR!$B$20=BASE_AUXILIAR!$B$21=BASE_AUXILIAR!$B$22=BASE_AUXILIAR!$B$23=BASE_AUXILIAR!$B$24=BASE_AUXILIAR!$B$25=BASE_AUXILIAR!$B$26=BASE_AUXILIAR!$B$27=BASE_AUXILIAR!$B$28=BASE_AUXILIAR!$B$29=BASE_AUXILIAR!$B$30=BASE_AUXILIAR!$B$31=BASE_AUXILIAR!$B$32=BASE_AUXILIAR!$B$33=BASE_AUXILIAR!$B$34=BASE_AUXILIAR!$B$35=BASE_AUXILIAR!$B$36=BASE_AUXILIAR!$B$37=BASE_AUXILIAR!$B$38=BASE_AUXILIAR!$B$39=BASE_AUXILIAR!$B$40=BASE_AUXILIAR!$B$41=BASE_AUXILIAR!$B$42=BASE_AUXILIAR!$B$43=BASE_AUXILIAR!$B$44=BASE_AUXILIAR!$B$45=BASE_AUXILIAR!$B$46=BASE_AUXILIAR!$B$47),0,E46))</f>
        <v/>
      </c>
      <c r="Q46" s="21" t="str">
        <f>IFERROR(IF(G46="","",IF(G46=AAA,VLOOKUP(G46,BASE_AUXILIAR!$B$8:$B$47,1,FALSE),)),E46)</f>
        <v/>
      </c>
      <c r="R46" s="21"/>
      <c r="S46" s="13" t="str">
        <f>IF(G46="","",IF(OR(G46=BASE_AUXILIAR!$B$2,G46=BASE_AUXILIAR!$B$4,G46=BASE_AUXILIAR!$B$6,G46=BASE_AUXILIAR!$B$8,G46=BASE_AUXILIAR!$B$9,G46=BASE_AUXILIAR!$B$10,G46=BASE_AUXILIAR!$B$11,G46=BASE_AUXILIAR!$B$12,G46=BASE_AUXILIAR!$B$13,G46=BASE_AUXILIAR!$B$14,G46=BASE_AUXILIAR!$B$15,G46=BASE_AUXILIAR!$B$16,G46=BASE_AUXILIAR!$B$17,G46=BASE_AUXILIAR!$B$18,G46=BASE_AUXILIAR!$B$19,G46=BASE_AUXILIAR!$B$20,G46=BASE_AUXILIAR!$BF$21,G46=BASE_AUXILIAR!$B$22,G46=BASE_AUXILIAR!$B$23,G46=BASE_AUXILIAR!$B$24,G46=BASE_AUXILIAR!$B$25,G46=BASE_AUXILIAR!$B$26,G46=BASE_AUXILIAR!$B$27,G46=BASE_AUXILIAR!$B$28,G46=BASE_AUXILIAR!$B$29,G46=BASE_AUXILIAR!$B$30,G46=BASE_AUXILIAR!$B$31,G46=BASE_AUXILIAR!$B$32,G46=BASE_AUXILIAR!$B$33,G46=BASE_AUXILIAR!$B$34,G46=BASE_AUXILIAR!$B$35,G46=BASE_AUXILIAR!$B$36,G46=BASE_AUXILIAR!$B$37,G46=BASE_AUXILIAR!$B$38,G46=BASE_AUXILIAR!$B$39,G46=BASE_AUXILIAR!$B$40,G46=BASE_AUXILIAR!$B$41,G46=BASE_AUXILIAR!$B$42,G46=BASE_AUXILIAR!$B$43,G46=BASE_AUXILIAR!$B$44,G46=BASE_AUXILIAR!$B$45,G46=BASE_AUXILIAR!$B$46,G46=BASE_AUXILIAR!$B$47),0,K46))</f>
        <v/>
      </c>
      <c r="T46" s="27"/>
      <c r="U46" s="24"/>
    </row>
    <row r="47" spans="1:21" x14ac:dyDescent="0.25">
      <c r="A47" s="1">
        <v>82</v>
      </c>
      <c r="B47" s="1"/>
      <c r="C47" s="1"/>
      <c r="D47" s="2"/>
      <c r="E47" s="3"/>
      <c r="F47" s="1"/>
      <c r="G47" s="1"/>
      <c r="H47" s="1"/>
      <c r="I47" s="1"/>
      <c r="J47" s="1"/>
      <c r="K47" s="3"/>
      <c r="L47" s="4"/>
      <c r="M47" s="8" t="str">
        <f t="shared" si="0"/>
        <v/>
      </c>
      <c r="N47" s="9" t="str">
        <f t="shared" si="1"/>
        <v/>
      </c>
      <c r="O47" s="12" t="str">
        <f t="shared" si="2"/>
        <v/>
      </c>
      <c r="P47" s="13" t="str">
        <f>IF(G47="","",IF(OR(G47=BASE_AUXILIAR!$B$8,G47=BASE_AUXILIAR!$B$9,G47=BASE_AUXILIAR!$B$10,G47=BASE_AUXILIAR!$B$11,G47=BASE_AUXILIAR!$B$12,G47=BASE_AUXILIAR!$B$13,G47=BASE_AUXILIAR!$B$14,G47=BASE_AUXILIAR!$B$15,G47=BASE_AUXILIAR!$B$16,G47=BASE_AUXILIAR!$B$17,G47=BASE_AUXILIAR!$B$18,G47=BASE_AUXILIAR!$B$19=BASE_AUXILIAR!$B$20=BASE_AUXILIAR!$B$21=BASE_AUXILIAR!$B$22=BASE_AUXILIAR!$B$23=BASE_AUXILIAR!$B$24=BASE_AUXILIAR!$B$25=BASE_AUXILIAR!$B$26=BASE_AUXILIAR!$B$27=BASE_AUXILIAR!$B$28=BASE_AUXILIAR!$B$29=BASE_AUXILIAR!$B$30=BASE_AUXILIAR!$B$31=BASE_AUXILIAR!$B$32=BASE_AUXILIAR!$B$33=BASE_AUXILIAR!$B$34=BASE_AUXILIAR!$B$35=BASE_AUXILIAR!$B$36=BASE_AUXILIAR!$B$37=BASE_AUXILIAR!$B$38=BASE_AUXILIAR!$B$39=BASE_AUXILIAR!$B$40=BASE_AUXILIAR!$B$41=BASE_AUXILIAR!$B$42=BASE_AUXILIAR!$B$43=BASE_AUXILIAR!$B$44=BASE_AUXILIAR!$B$45=BASE_AUXILIAR!$B$46=BASE_AUXILIAR!$B$47),0,E47))</f>
        <v/>
      </c>
      <c r="Q47" s="21" t="str">
        <f>IFERROR(IF(G47="","",IF(G47=AAA,VLOOKUP(G47,BASE_AUXILIAR!$B$8:$B$47,1,FALSE),)),E47)</f>
        <v/>
      </c>
      <c r="R47" s="21"/>
      <c r="S47" s="13" t="str">
        <f>IF(G47="","",IF(OR(G47=BASE_AUXILIAR!$B$2,G47=BASE_AUXILIAR!$B$4,G47=BASE_AUXILIAR!$B$6,G47=BASE_AUXILIAR!$B$8,G47=BASE_AUXILIAR!$B$9,G47=BASE_AUXILIAR!$B$10,G47=BASE_AUXILIAR!$B$11,G47=BASE_AUXILIAR!$B$12,G47=BASE_AUXILIAR!$B$13,G47=BASE_AUXILIAR!$B$14,G47=BASE_AUXILIAR!$B$15,G47=BASE_AUXILIAR!$B$16,G47=BASE_AUXILIAR!$B$17,G47=BASE_AUXILIAR!$B$18,G47=BASE_AUXILIAR!$B$19,G47=BASE_AUXILIAR!$B$20,G47=BASE_AUXILIAR!$BF$21,G47=BASE_AUXILIAR!$B$22,G47=BASE_AUXILIAR!$B$23,G47=BASE_AUXILIAR!$B$24,G47=BASE_AUXILIAR!$B$25,G47=BASE_AUXILIAR!$B$26,G47=BASE_AUXILIAR!$B$27,G47=BASE_AUXILIAR!$B$28,G47=BASE_AUXILIAR!$B$29,G47=BASE_AUXILIAR!$B$30,G47=BASE_AUXILIAR!$B$31,G47=BASE_AUXILIAR!$B$32,G47=BASE_AUXILIAR!$B$33,G47=BASE_AUXILIAR!$B$34,G47=BASE_AUXILIAR!$B$35,G47=BASE_AUXILIAR!$B$36,G47=BASE_AUXILIAR!$B$37,G47=BASE_AUXILIAR!$B$38,G47=BASE_AUXILIAR!$B$39,G47=BASE_AUXILIAR!$B$40,G47=BASE_AUXILIAR!$B$41,G47=BASE_AUXILIAR!$B$42,G47=BASE_AUXILIAR!$B$43,G47=BASE_AUXILIAR!$B$44,G47=BASE_AUXILIAR!$B$45,G47=BASE_AUXILIAR!$B$46,G47=BASE_AUXILIAR!$B$47),0,K47))</f>
        <v/>
      </c>
      <c r="T47" s="27"/>
      <c r="U47" s="24"/>
    </row>
    <row r="48" spans="1:21" x14ac:dyDescent="0.25">
      <c r="A48" s="1">
        <v>83</v>
      </c>
      <c r="B48" s="1"/>
      <c r="C48" s="1"/>
      <c r="D48" s="2"/>
      <c r="E48" s="3"/>
      <c r="F48" s="1"/>
      <c r="G48" s="1"/>
      <c r="H48" s="1"/>
      <c r="I48" s="1"/>
      <c r="J48" s="1"/>
      <c r="K48" s="3"/>
      <c r="L48" s="4"/>
      <c r="M48" s="8" t="str">
        <f t="shared" si="0"/>
        <v/>
      </c>
      <c r="N48" s="9" t="str">
        <f t="shared" si="1"/>
        <v/>
      </c>
      <c r="O48" s="12" t="str">
        <f t="shared" si="2"/>
        <v/>
      </c>
      <c r="P48" s="13" t="str">
        <f>IF(G48="","",IF(OR(G48=BASE_AUXILIAR!$B$8,G48=BASE_AUXILIAR!$B$9,G48=BASE_AUXILIAR!$B$10,G48=BASE_AUXILIAR!$B$11,G48=BASE_AUXILIAR!$B$12,G48=BASE_AUXILIAR!$B$13,G48=BASE_AUXILIAR!$B$14,G48=BASE_AUXILIAR!$B$15,G48=BASE_AUXILIAR!$B$16,G48=BASE_AUXILIAR!$B$17,G48=BASE_AUXILIAR!$B$18,G48=BASE_AUXILIAR!$B$19=BASE_AUXILIAR!$B$20=BASE_AUXILIAR!$B$21=BASE_AUXILIAR!$B$22=BASE_AUXILIAR!$B$23=BASE_AUXILIAR!$B$24=BASE_AUXILIAR!$B$25=BASE_AUXILIAR!$B$26=BASE_AUXILIAR!$B$27=BASE_AUXILIAR!$B$28=BASE_AUXILIAR!$B$29=BASE_AUXILIAR!$B$30=BASE_AUXILIAR!$B$31=BASE_AUXILIAR!$B$32=BASE_AUXILIAR!$B$33=BASE_AUXILIAR!$B$34=BASE_AUXILIAR!$B$35=BASE_AUXILIAR!$B$36=BASE_AUXILIAR!$B$37=BASE_AUXILIAR!$B$38=BASE_AUXILIAR!$B$39=BASE_AUXILIAR!$B$40=BASE_AUXILIAR!$B$41=BASE_AUXILIAR!$B$42=BASE_AUXILIAR!$B$43=BASE_AUXILIAR!$B$44=BASE_AUXILIAR!$B$45=BASE_AUXILIAR!$B$46=BASE_AUXILIAR!$B$47),0,E48))</f>
        <v/>
      </c>
      <c r="Q48" s="21" t="str">
        <f>IFERROR(IF(G48="","",IF(G48=AAA,VLOOKUP(G48,BASE_AUXILIAR!$B$8:$B$47,1,FALSE),)),E48)</f>
        <v/>
      </c>
      <c r="R48" s="21"/>
      <c r="S48" s="13" t="str">
        <f>IF(G48="","",IF(OR(G48=BASE_AUXILIAR!$B$2,G48=BASE_AUXILIAR!$B$4,G48=BASE_AUXILIAR!$B$6,G48=BASE_AUXILIAR!$B$8,G48=BASE_AUXILIAR!$B$9,G48=BASE_AUXILIAR!$B$10,G48=BASE_AUXILIAR!$B$11,G48=BASE_AUXILIAR!$B$12,G48=BASE_AUXILIAR!$B$13,G48=BASE_AUXILIAR!$B$14,G48=BASE_AUXILIAR!$B$15,G48=BASE_AUXILIAR!$B$16,G48=BASE_AUXILIAR!$B$17,G48=BASE_AUXILIAR!$B$18,G48=BASE_AUXILIAR!$B$19,G48=BASE_AUXILIAR!$B$20,G48=BASE_AUXILIAR!$BF$21,G48=BASE_AUXILIAR!$B$22,G48=BASE_AUXILIAR!$B$23,G48=BASE_AUXILIAR!$B$24,G48=BASE_AUXILIAR!$B$25,G48=BASE_AUXILIAR!$B$26,G48=BASE_AUXILIAR!$B$27,G48=BASE_AUXILIAR!$B$28,G48=BASE_AUXILIAR!$B$29,G48=BASE_AUXILIAR!$B$30,G48=BASE_AUXILIAR!$B$31,G48=BASE_AUXILIAR!$B$32,G48=BASE_AUXILIAR!$B$33,G48=BASE_AUXILIAR!$B$34,G48=BASE_AUXILIAR!$B$35,G48=BASE_AUXILIAR!$B$36,G48=BASE_AUXILIAR!$B$37,G48=BASE_AUXILIAR!$B$38,G48=BASE_AUXILIAR!$B$39,G48=BASE_AUXILIAR!$B$40,G48=BASE_AUXILIAR!$B$41,G48=BASE_AUXILIAR!$B$42,G48=BASE_AUXILIAR!$B$43,G48=BASE_AUXILIAR!$B$44,G48=BASE_AUXILIAR!$B$45,G48=BASE_AUXILIAR!$B$46,G48=BASE_AUXILIAR!$B$47),0,K48))</f>
        <v/>
      </c>
      <c r="T48" s="27"/>
      <c r="U48" s="24"/>
    </row>
    <row r="49" spans="1:21" x14ac:dyDescent="0.25">
      <c r="A49" s="1">
        <v>84</v>
      </c>
      <c r="B49" s="1"/>
      <c r="C49" s="1"/>
      <c r="D49" s="10"/>
      <c r="E49" s="3"/>
      <c r="F49" s="1"/>
      <c r="G49" s="1"/>
      <c r="H49" s="1"/>
      <c r="I49" s="1"/>
      <c r="J49" s="1"/>
      <c r="K49" s="3"/>
      <c r="L49" s="4"/>
      <c r="M49" s="8" t="str">
        <f t="shared" si="0"/>
        <v/>
      </c>
      <c r="N49" s="9" t="str">
        <f t="shared" si="1"/>
        <v/>
      </c>
      <c r="O49" s="12" t="str">
        <f t="shared" si="2"/>
        <v/>
      </c>
      <c r="P49" s="13" t="str">
        <f>IF(G49="","",IF(OR(G49=BASE_AUXILIAR!$B$8,G49=BASE_AUXILIAR!$B$9,G49=BASE_AUXILIAR!$B$10,G49=BASE_AUXILIAR!$B$11,G49=BASE_AUXILIAR!$B$12,G49=BASE_AUXILIAR!$B$13,G49=BASE_AUXILIAR!$B$14,G49=BASE_AUXILIAR!$B$15,G49=BASE_AUXILIAR!$B$16,G49=BASE_AUXILIAR!$B$17,G49=BASE_AUXILIAR!$B$18,G49=BASE_AUXILIAR!$B$19=BASE_AUXILIAR!$B$20=BASE_AUXILIAR!$B$21=BASE_AUXILIAR!$B$22=BASE_AUXILIAR!$B$23=BASE_AUXILIAR!$B$24=BASE_AUXILIAR!$B$25=BASE_AUXILIAR!$B$26=BASE_AUXILIAR!$B$27=BASE_AUXILIAR!$B$28=BASE_AUXILIAR!$B$29=BASE_AUXILIAR!$B$30=BASE_AUXILIAR!$B$31=BASE_AUXILIAR!$B$32=BASE_AUXILIAR!$B$33=BASE_AUXILIAR!$B$34=BASE_AUXILIAR!$B$35=BASE_AUXILIAR!$B$36=BASE_AUXILIAR!$B$37=BASE_AUXILIAR!$B$38=BASE_AUXILIAR!$B$39=BASE_AUXILIAR!$B$40=BASE_AUXILIAR!$B$41=BASE_AUXILIAR!$B$42=BASE_AUXILIAR!$B$43=BASE_AUXILIAR!$B$44=BASE_AUXILIAR!$B$45=BASE_AUXILIAR!$B$46=BASE_AUXILIAR!$B$47),0,E49))</f>
        <v/>
      </c>
      <c r="Q49" s="21" t="str">
        <f>IFERROR(IF(G49="","",IF(G49=AAA,VLOOKUP(G49,BASE_AUXILIAR!$B$8:$B$47,1,FALSE),)),E49)</f>
        <v/>
      </c>
      <c r="R49" s="21"/>
      <c r="S49" s="13" t="str">
        <f>IF(G49="","",IF(OR(G49=BASE_AUXILIAR!$B$2,G49=BASE_AUXILIAR!$B$4,G49=BASE_AUXILIAR!$B$6,G49=BASE_AUXILIAR!$B$8,G49=BASE_AUXILIAR!$B$9,G49=BASE_AUXILIAR!$B$10,G49=BASE_AUXILIAR!$B$11,G49=BASE_AUXILIAR!$B$12,G49=BASE_AUXILIAR!$B$13,G49=BASE_AUXILIAR!$B$14,G49=BASE_AUXILIAR!$B$15,G49=BASE_AUXILIAR!$B$16,G49=BASE_AUXILIAR!$B$17,G49=BASE_AUXILIAR!$B$18,G49=BASE_AUXILIAR!$B$19,G49=BASE_AUXILIAR!$B$20,G49=BASE_AUXILIAR!$BF$21,G49=BASE_AUXILIAR!$B$22,G49=BASE_AUXILIAR!$B$23,G49=BASE_AUXILIAR!$B$24,G49=BASE_AUXILIAR!$B$25,G49=BASE_AUXILIAR!$B$26,G49=BASE_AUXILIAR!$B$27,G49=BASE_AUXILIAR!$B$28,G49=BASE_AUXILIAR!$B$29,G49=BASE_AUXILIAR!$B$30,G49=BASE_AUXILIAR!$B$31,G49=BASE_AUXILIAR!$B$32,G49=BASE_AUXILIAR!$B$33,G49=BASE_AUXILIAR!$B$34,G49=BASE_AUXILIAR!$B$35,G49=BASE_AUXILIAR!$B$36,G49=BASE_AUXILIAR!$B$37,G49=BASE_AUXILIAR!$B$38,G49=BASE_AUXILIAR!$B$39,G49=BASE_AUXILIAR!$B$40,G49=BASE_AUXILIAR!$B$41,G49=BASE_AUXILIAR!$B$42,G49=BASE_AUXILIAR!$B$43,G49=BASE_AUXILIAR!$B$44,G49=BASE_AUXILIAR!$B$45,G49=BASE_AUXILIAR!$B$46,G49=BASE_AUXILIAR!$B$47),0,K49))</f>
        <v/>
      </c>
      <c r="T49" s="27"/>
      <c r="U49" s="24"/>
    </row>
    <row r="50" spans="1:21" x14ac:dyDescent="0.25">
      <c r="A50" s="1">
        <v>85</v>
      </c>
      <c r="B50" s="1"/>
      <c r="C50" s="1"/>
      <c r="D50" s="10"/>
      <c r="E50" s="3"/>
      <c r="F50" s="1"/>
      <c r="G50" s="1"/>
      <c r="H50" s="1"/>
      <c r="I50" s="1"/>
      <c r="J50" s="1"/>
      <c r="K50" s="3"/>
      <c r="L50" s="4"/>
      <c r="M50" s="8" t="str">
        <f t="shared" si="0"/>
        <v/>
      </c>
      <c r="N50" s="9" t="str">
        <f t="shared" si="1"/>
        <v/>
      </c>
      <c r="O50" s="12" t="str">
        <f t="shared" si="2"/>
        <v/>
      </c>
      <c r="P50" s="13" t="str">
        <f>IF(G50="","",IF(OR(G50=BASE_AUXILIAR!$B$8,G50=BASE_AUXILIAR!$B$9,G50=BASE_AUXILIAR!$B$10,G50=BASE_AUXILIAR!$B$11,G50=BASE_AUXILIAR!$B$12,G50=BASE_AUXILIAR!$B$13,G50=BASE_AUXILIAR!$B$14,G50=BASE_AUXILIAR!$B$15,G50=BASE_AUXILIAR!$B$16,G50=BASE_AUXILIAR!$B$17,G50=BASE_AUXILIAR!$B$18,G50=BASE_AUXILIAR!$B$19=BASE_AUXILIAR!$B$20=BASE_AUXILIAR!$B$21=BASE_AUXILIAR!$B$22=BASE_AUXILIAR!$B$23=BASE_AUXILIAR!$B$24=BASE_AUXILIAR!$B$25=BASE_AUXILIAR!$B$26=BASE_AUXILIAR!$B$27=BASE_AUXILIAR!$B$28=BASE_AUXILIAR!$B$29=BASE_AUXILIAR!$B$30=BASE_AUXILIAR!$B$31=BASE_AUXILIAR!$B$32=BASE_AUXILIAR!$B$33=BASE_AUXILIAR!$B$34=BASE_AUXILIAR!$B$35=BASE_AUXILIAR!$B$36=BASE_AUXILIAR!$B$37=BASE_AUXILIAR!$B$38=BASE_AUXILIAR!$B$39=BASE_AUXILIAR!$B$40=BASE_AUXILIAR!$B$41=BASE_AUXILIAR!$B$42=BASE_AUXILIAR!$B$43=BASE_AUXILIAR!$B$44=BASE_AUXILIAR!$B$45=BASE_AUXILIAR!$B$46=BASE_AUXILIAR!$B$47),0,E50))</f>
        <v/>
      </c>
      <c r="Q50" s="21" t="str">
        <f>IFERROR(IF(G50="","",IF(G50=AAA,VLOOKUP(G50,BASE_AUXILIAR!$B$8:$B$47,1,FALSE),)),E50)</f>
        <v/>
      </c>
      <c r="R50" s="21"/>
      <c r="S50" s="13" t="str">
        <f>IF(G50="","",IF(OR(G50=BASE_AUXILIAR!$B$2,G50=BASE_AUXILIAR!$B$4,G50=BASE_AUXILIAR!$B$6,G50=BASE_AUXILIAR!$B$8,G50=BASE_AUXILIAR!$B$9,G50=BASE_AUXILIAR!$B$10,G50=BASE_AUXILIAR!$B$11,G50=BASE_AUXILIAR!$B$12,G50=BASE_AUXILIAR!$B$13,G50=BASE_AUXILIAR!$B$14,G50=BASE_AUXILIAR!$B$15,G50=BASE_AUXILIAR!$B$16,G50=BASE_AUXILIAR!$B$17,G50=BASE_AUXILIAR!$B$18,G50=BASE_AUXILIAR!$B$19,G50=BASE_AUXILIAR!$B$20,G50=BASE_AUXILIAR!$BF$21,G50=BASE_AUXILIAR!$B$22,G50=BASE_AUXILIAR!$B$23,G50=BASE_AUXILIAR!$B$24,G50=BASE_AUXILIAR!$B$25,G50=BASE_AUXILIAR!$B$26,G50=BASE_AUXILIAR!$B$27,G50=BASE_AUXILIAR!$B$28,G50=BASE_AUXILIAR!$B$29,G50=BASE_AUXILIAR!$B$30,G50=BASE_AUXILIAR!$B$31,G50=BASE_AUXILIAR!$B$32,G50=BASE_AUXILIAR!$B$33,G50=BASE_AUXILIAR!$B$34,G50=BASE_AUXILIAR!$B$35,G50=BASE_AUXILIAR!$B$36,G50=BASE_AUXILIAR!$B$37,G50=BASE_AUXILIAR!$B$38,G50=BASE_AUXILIAR!$B$39,G50=BASE_AUXILIAR!$B$40,G50=BASE_AUXILIAR!$B$41,G50=BASE_AUXILIAR!$B$42,G50=BASE_AUXILIAR!$B$43,G50=BASE_AUXILIAR!$B$44,G50=BASE_AUXILIAR!$B$45,G50=BASE_AUXILIAR!$B$46,G50=BASE_AUXILIAR!$B$47),0,K50))</f>
        <v/>
      </c>
      <c r="T50" s="27"/>
      <c r="U50" s="24"/>
    </row>
    <row r="51" spans="1:21" x14ac:dyDescent="0.25">
      <c r="A51" s="1">
        <v>86</v>
      </c>
      <c r="B51" s="1"/>
      <c r="C51" s="1"/>
      <c r="D51" s="10"/>
      <c r="E51" s="3"/>
      <c r="F51" s="1"/>
      <c r="G51" s="1"/>
      <c r="H51" s="1"/>
      <c r="I51" s="1"/>
      <c r="J51" s="1"/>
      <c r="K51" s="3"/>
      <c r="L51" s="4"/>
      <c r="M51" s="8" t="str">
        <f t="shared" si="0"/>
        <v/>
      </c>
      <c r="N51" s="9" t="str">
        <f t="shared" si="1"/>
        <v/>
      </c>
      <c r="O51" s="12" t="str">
        <f t="shared" si="2"/>
        <v/>
      </c>
      <c r="P51" s="13" t="str">
        <f>IF(G51="","",IF(OR(G51=BASE_AUXILIAR!$B$8,G51=BASE_AUXILIAR!$B$9,G51=BASE_AUXILIAR!$B$10,G51=BASE_AUXILIAR!$B$11,G51=BASE_AUXILIAR!$B$12,G51=BASE_AUXILIAR!$B$13,G51=BASE_AUXILIAR!$B$14,G51=BASE_AUXILIAR!$B$15,G51=BASE_AUXILIAR!$B$16,G51=BASE_AUXILIAR!$B$17,G51=BASE_AUXILIAR!$B$18,G51=BASE_AUXILIAR!$B$19=BASE_AUXILIAR!$B$20=BASE_AUXILIAR!$B$21=BASE_AUXILIAR!$B$22=BASE_AUXILIAR!$B$23=BASE_AUXILIAR!$B$24=BASE_AUXILIAR!$B$25=BASE_AUXILIAR!$B$26=BASE_AUXILIAR!$B$27=BASE_AUXILIAR!$B$28=BASE_AUXILIAR!$B$29=BASE_AUXILIAR!$B$30=BASE_AUXILIAR!$B$31=BASE_AUXILIAR!$B$32=BASE_AUXILIAR!$B$33=BASE_AUXILIAR!$B$34=BASE_AUXILIAR!$B$35=BASE_AUXILIAR!$B$36=BASE_AUXILIAR!$B$37=BASE_AUXILIAR!$B$38=BASE_AUXILIAR!$B$39=BASE_AUXILIAR!$B$40=BASE_AUXILIAR!$B$41=BASE_AUXILIAR!$B$42=BASE_AUXILIAR!$B$43=BASE_AUXILIAR!$B$44=BASE_AUXILIAR!$B$45=BASE_AUXILIAR!$B$46=BASE_AUXILIAR!$B$47),0,E51))</f>
        <v/>
      </c>
      <c r="Q51" s="21" t="str">
        <f>IFERROR(IF(G51="","",IF(G51=AAA,VLOOKUP(G51,BASE_AUXILIAR!$B$8:$B$47,1,FALSE),)),E51)</f>
        <v/>
      </c>
      <c r="R51" s="21"/>
      <c r="S51" s="13" t="str">
        <f>IF(G51="","",IF(OR(G51=BASE_AUXILIAR!$B$2,G51=BASE_AUXILIAR!$B$4,G51=BASE_AUXILIAR!$B$6,G51=BASE_AUXILIAR!$B$8,G51=BASE_AUXILIAR!$B$9,G51=BASE_AUXILIAR!$B$10,G51=BASE_AUXILIAR!$B$11,G51=BASE_AUXILIAR!$B$12,G51=BASE_AUXILIAR!$B$13,G51=BASE_AUXILIAR!$B$14,G51=BASE_AUXILIAR!$B$15,G51=BASE_AUXILIAR!$B$16,G51=BASE_AUXILIAR!$B$17,G51=BASE_AUXILIAR!$B$18,G51=BASE_AUXILIAR!$B$19,G51=BASE_AUXILIAR!$B$20,G51=BASE_AUXILIAR!$BF$21,G51=BASE_AUXILIAR!$B$22,G51=BASE_AUXILIAR!$B$23,G51=BASE_AUXILIAR!$B$24,G51=BASE_AUXILIAR!$B$25,G51=BASE_AUXILIAR!$B$26,G51=BASE_AUXILIAR!$B$27,G51=BASE_AUXILIAR!$B$28,G51=BASE_AUXILIAR!$B$29,G51=BASE_AUXILIAR!$B$30,G51=BASE_AUXILIAR!$B$31,G51=BASE_AUXILIAR!$B$32,G51=BASE_AUXILIAR!$B$33,G51=BASE_AUXILIAR!$B$34,G51=BASE_AUXILIAR!$B$35,G51=BASE_AUXILIAR!$B$36,G51=BASE_AUXILIAR!$B$37,G51=BASE_AUXILIAR!$B$38,G51=BASE_AUXILIAR!$B$39,G51=BASE_AUXILIAR!$B$40,G51=BASE_AUXILIAR!$B$41,G51=BASE_AUXILIAR!$B$42,G51=BASE_AUXILIAR!$B$43,G51=BASE_AUXILIAR!$B$44,G51=BASE_AUXILIAR!$B$45,G51=BASE_AUXILIAR!$B$46,G51=BASE_AUXILIAR!$B$47),0,K51))</f>
        <v/>
      </c>
      <c r="T51" s="27"/>
      <c r="U51" s="24"/>
    </row>
    <row r="52" spans="1:21" x14ac:dyDescent="0.25">
      <c r="A52" s="1">
        <v>87</v>
      </c>
      <c r="B52" s="1"/>
      <c r="C52" s="1"/>
      <c r="D52" s="10"/>
      <c r="E52" s="3"/>
      <c r="F52" s="1"/>
      <c r="G52" s="1"/>
      <c r="H52" s="1"/>
      <c r="I52" s="1"/>
      <c r="J52" s="1"/>
      <c r="K52" s="3"/>
      <c r="L52" s="4"/>
      <c r="M52" s="14" t="str">
        <f t="shared" si="0"/>
        <v/>
      </c>
      <c r="N52" s="15" t="str">
        <f t="shared" si="1"/>
        <v/>
      </c>
      <c r="O52" s="16" t="str">
        <f t="shared" si="2"/>
        <v/>
      </c>
      <c r="P52" s="17" t="str">
        <f>IF(G52="","",IF(OR(G52=BASE_AUXILIAR!$B$8,G52=BASE_AUXILIAR!$B$9,G52=BASE_AUXILIAR!$B$10,G52=BASE_AUXILIAR!$B$11,G52=BASE_AUXILIAR!$B$12,G52=BASE_AUXILIAR!$B$13,G52=BASE_AUXILIAR!$B$14,G52=BASE_AUXILIAR!$B$15,G52=BASE_AUXILIAR!$B$16,G52=BASE_AUXILIAR!$B$17,G52=BASE_AUXILIAR!$B$18,G52=BASE_AUXILIAR!$B$19=BASE_AUXILIAR!$B$20=BASE_AUXILIAR!$B$21=BASE_AUXILIAR!$B$22=BASE_AUXILIAR!$B$23=BASE_AUXILIAR!$B$24=BASE_AUXILIAR!$B$25=BASE_AUXILIAR!$B$26=BASE_AUXILIAR!$B$27=BASE_AUXILIAR!$B$28=BASE_AUXILIAR!$B$29=BASE_AUXILIAR!$B$30=BASE_AUXILIAR!$B$31=BASE_AUXILIAR!$B$32=BASE_AUXILIAR!$B$33=BASE_AUXILIAR!$B$34=BASE_AUXILIAR!$B$35=BASE_AUXILIAR!$B$36=BASE_AUXILIAR!$B$37=BASE_AUXILIAR!$B$38=BASE_AUXILIAR!$B$39=BASE_AUXILIAR!$B$40=BASE_AUXILIAR!$B$41=BASE_AUXILIAR!$B$42=BASE_AUXILIAR!$B$43=BASE_AUXILIAR!$B$44=BASE_AUXILIAR!$B$45=BASE_AUXILIAR!$B$46=BASE_AUXILIAR!$B$47),0,E52))</f>
        <v/>
      </c>
      <c r="Q52" s="22" t="str">
        <f>IFERROR(IF(G52="","",IF(G52=AAA,VLOOKUP(G52,BASE_AUXILIAR!$B$8:$B$47,1,FALSE),)),E52)</f>
        <v/>
      </c>
      <c r="R52" s="22"/>
      <c r="S52" s="17" t="str">
        <f>IF(G52="","",IF(OR(G52=BASE_AUXILIAR!$B$2,G52=BASE_AUXILIAR!$B$4,G52=BASE_AUXILIAR!$B$6,G52=BASE_AUXILIAR!$B$8,G52=BASE_AUXILIAR!$B$9,G52=BASE_AUXILIAR!$B$10,G52=BASE_AUXILIAR!$B$11,G52=BASE_AUXILIAR!$B$12,G52=BASE_AUXILIAR!$B$13,G52=BASE_AUXILIAR!$B$14,G52=BASE_AUXILIAR!$B$15,G52=BASE_AUXILIAR!$B$16,G52=BASE_AUXILIAR!$B$17,G52=BASE_AUXILIAR!$B$18,G52=BASE_AUXILIAR!$B$19,G52=BASE_AUXILIAR!$B$20,G52=BASE_AUXILIAR!$BF$21,G52=BASE_AUXILIAR!$B$22,G52=BASE_AUXILIAR!$B$23,G52=BASE_AUXILIAR!$B$24,G52=BASE_AUXILIAR!$B$25,G52=BASE_AUXILIAR!$B$26,G52=BASE_AUXILIAR!$B$27,G52=BASE_AUXILIAR!$B$28,G52=BASE_AUXILIAR!$B$29,G52=BASE_AUXILIAR!$B$30,G52=BASE_AUXILIAR!$B$31,G52=BASE_AUXILIAR!$B$32,G52=BASE_AUXILIAR!$B$33,G52=BASE_AUXILIAR!$B$34,G52=BASE_AUXILIAR!$B$35,G52=BASE_AUXILIAR!$B$36,G52=BASE_AUXILIAR!$B$37,G52=BASE_AUXILIAR!$B$38,G52=BASE_AUXILIAR!$B$39,G52=BASE_AUXILIAR!$B$40,G52=BASE_AUXILIAR!$B$41,G52=BASE_AUXILIAR!$B$42,G52=BASE_AUXILIAR!$B$43,G52=BASE_AUXILIAR!$B$44,G52=BASE_AUXILIAR!$B$45,G52=BASE_AUXILIAR!$B$46,G52=BASE_AUXILIAR!$B$47),0,K52))</f>
        <v/>
      </c>
      <c r="T52" s="28"/>
      <c r="U52" s="25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C4EEF-4F93-4556-97D8-3C7726F0A58C}">
  <dimension ref="A2:F47"/>
  <sheetViews>
    <sheetView workbookViewId="0">
      <selection activeCell="F4" sqref="F4"/>
    </sheetView>
  </sheetViews>
  <sheetFormatPr baseColWidth="10" defaultRowHeight="15" x14ac:dyDescent="0.25"/>
  <cols>
    <col min="2" max="2" width="24" bestFit="1" customWidth="1"/>
    <col min="4" max="4" width="16.5703125" bestFit="1" customWidth="1"/>
    <col min="6" max="6" width="16.5703125" bestFit="1" customWidth="1"/>
  </cols>
  <sheetData>
    <row r="2" spans="1:6" x14ac:dyDescent="0.25">
      <c r="A2" s="1">
        <v>1</v>
      </c>
      <c r="B2" s="1" t="s">
        <v>47</v>
      </c>
      <c r="D2" t="str">
        <f>+B2</f>
        <v>01: WINCHERO</v>
      </c>
      <c r="F2" t="str">
        <f>+D3</f>
        <v>02: WINCHERO T</v>
      </c>
    </row>
    <row r="3" spans="1:6" x14ac:dyDescent="0.25">
      <c r="A3" s="1">
        <v>2</v>
      </c>
      <c r="B3" s="1" t="s">
        <v>48</v>
      </c>
      <c r="D3" t="str">
        <f t="shared" ref="D3:F7" si="0">+B3</f>
        <v>02: WINCHERO T</v>
      </c>
      <c r="F3" t="str">
        <f>+D5</f>
        <v>04: MURO T</v>
      </c>
    </row>
    <row r="4" spans="1:6" x14ac:dyDescent="0.25">
      <c r="A4" s="1">
        <v>3</v>
      </c>
      <c r="B4" s="1" t="s">
        <v>30</v>
      </c>
      <c r="D4" t="str">
        <f t="shared" si="0"/>
        <v>03: MURO</v>
      </c>
      <c r="F4" t="str">
        <f>+D7</f>
        <v>06: BODEGUERO T</v>
      </c>
    </row>
    <row r="5" spans="1:6" x14ac:dyDescent="0.25">
      <c r="A5" s="1">
        <v>4</v>
      </c>
      <c r="B5" s="1" t="s">
        <v>23</v>
      </c>
      <c r="D5" t="str">
        <f t="shared" si="0"/>
        <v>04: MURO T</v>
      </c>
    </row>
    <row r="6" spans="1:6" x14ac:dyDescent="0.25">
      <c r="A6" s="1">
        <v>5</v>
      </c>
      <c r="B6" s="1" t="s">
        <v>49</v>
      </c>
      <c r="D6" t="str">
        <f t="shared" si="0"/>
        <v>05: BODEGUERO</v>
      </c>
    </row>
    <row r="7" spans="1:6" x14ac:dyDescent="0.25">
      <c r="A7" s="1">
        <v>6</v>
      </c>
      <c r="B7" s="1" t="s">
        <v>50</v>
      </c>
      <c r="D7" t="str">
        <f t="shared" si="0"/>
        <v>06: BODEGUERO T</v>
      </c>
    </row>
    <row r="8" spans="1:6" x14ac:dyDescent="0.25">
      <c r="A8" s="1">
        <v>7</v>
      </c>
      <c r="B8" s="1" t="s">
        <v>46</v>
      </c>
    </row>
    <row r="9" spans="1:6" x14ac:dyDescent="0.25">
      <c r="A9" s="1">
        <v>9</v>
      </c>
      <c r="B9" s="1" t="s">
        <v>51</v>
      </c>
    </row>
    <row r="10" spans="1:6" x14ac:dyDescent="0.25">
      <c r="A10" s="1">
        <v>10</v>
      </c>
      <c r="B10" s="1" t="s">
        <v>52</v>
      </c>
    </row>
    <row r="11" spans="1:6" x14ac:dyDescent="0.25">
      <c r="A11" s="1">
        <v>11</v>
      </c>
      <c r="B11" s="1" t="s">
        <v>28</v>
      </c>
    </row>
    <row r="12" spans="1:6" x14ac:dyDescent="0.25">
      <c r="A12" s="1">
        <v>12</v>
      </c>
      <c r="B12" s="1" t="s">
        <v>53</v>
      </c>
    </row>
    <row r="13" spans="1:6" x14ac:dyDescent="0.25">
      <c r="A13" s="1">
        <v>13</v>
      </c>
      <c r="B13" s="1" t="s">
        <v>54</v>
      </c>
    </row>
    <row r="14" spans="1:6" x14ac:dyDescent="0.25">
      <c r="A14" s="1">
        <v>14</v>
      </c>
      <c r="B14" s="1" t="s">
        <v>55</v>
      </c>
    </row>
    <row r="15" spans="1:6" x14ac:dyDescent="0.25">
      <c r="A15" s="1">
        <v>15</v>
      </c>
      <c r="B15" s="1" t="s">
        <v>56</v>
      </c>
    </row>
    <row r="16" spans="1:6" x14ac:dyDescent="0.25">
      <c r="A16" s="1">
        <v>16</v>
      </c>
      <c r="B16" s="1" t="s">
        <v>57</v>
      </c>
    </row>
    <row r="17" spans="1:2" x14ac:dyDescent="0.25">
      <c r="A17" s="1">
        <v>17</v>
      </c>
      <c r="B17" s="1" t="s">
        <v>58</v>
      </c>
    </row>
    <row r="18" spans="1:2" x14ac:dyDescent="0.25">
      <c r="A18" s="1">
        <v>20</v>
      </c>
      <c r="B18" s="1" t="s">
        <v>59</v>
      </c>
    </row>
    <row r="19" spans="1:2" x14ac:dyDescent="0.25">
      <c r="A19" s="1">
        <v>22</v>
      </c>
      <c r="B19" s="1" t="s">
        <v>60</v>
      </c>
    </row>
    <row r="20" spans="1:2" x14ac:dyDescent="0.25">
      <c r="A20" s="1">
        <v>23</v>
      </c>
      <c r="B20" s="1" t="s">
        <v>14</v>
      </c>
    </row>
    <row r="21" spans="1:2" x14ac:dyDescent="0.25">
      <c r="A21" s="1">
        <v>24</v>
      </c>
      <c r="B21" s="1" t="s">
        <v>61</v>
      </c>
    </row>
    <row r="22" spans="1:2" x14ac:dyDescent="0.25">
      <c r="A22" s="1">
        <v>25</v>
      </c>
      <c r="B22" s="1" t="s">
        <v>62</v>
      </c>
    </row>
    <row r="23" spans="1:2" x14ac:dyDescent="0.25">
      <c r="A23" s="1">
        <v>26</v>
      </c>
      <c r="B23" s="1" t="s">
        <v>20</v>
      </c>
    </row>
    <row r="24" spans="1:2" x14ac:dyDescent="0.25">
      <c r="A24" s="1">
        <v>27</v>
      </c>
      <c r="B24" s="1" t="s">
        <v>63</v>
      </c>
    </row>
    <row r="25" spans="1:2" x14ac:dyDescent="0.25">
      <c r="A25" s="1">
        <v>28</v>
      </c>
      <c r="B25" s="1" t="s">
        <v>64</v>
      </c>
    </row>
    <row r="26" spans="1:2" x14ac:dyDescent="0.25">
      <c r="A26" s="1">
        <v>29</v>
      </c>
      <c r="B26" s="1" t="s">
        <v>65</v>
      </c>
    </row>
    <row r="27" spans="1:2" x14ac:dyDescent="0.25">
      <c r="A27" s="1">
        <v>30</v>
      </c>
      <c r="B27" s="1" t="s">
        <v>66</v>
      </c>
    </row>
    <row r="28" spans="1:2" x14ac:dyDescent="0.25">
      <c r="A28" s="1">
        <v>31</v>
      </c>
      <c r="B28" s="1" t="s">
        <v>67</v>
      </c>
    </row>
    <row r="29" spans="1:2" x14ac:dyDescent="0.25">
      <c r="A29" s="1">
        <v>32</v>
      </c>
      <c r="B29" s="1" t="s">
        <v>68</v>
      </c>
    </row>
    <row r="30" spans="1:2" x14ac:dyDescent="0.25">
      <c r="A30" s="1">
        <v>33</v>
      </c>
      <c r="B30" s="1" t="s">
        <v>69</v>
      </c>
    </row>
    <row r="31" spans="1:2" x14ac:dyDescent="0.25">
      <c r="A31" s="1">
        <v>34</v>
      </c>
      <c r="B31" s="1" t="s">
        <v>70</v>
      </c>
    </row>
    <row r="32" spans="1:2" x14ac:dyDescent="0.25">
      <c r="A32" s="1">
        <v>35</v>
      </c>
      <c r="B32" s="1" t="s">
        <v>71</v>
      </c>
    </row>
    <row r="33" spans="1:2" x14ac:dyDescent="0.25">
      <c r="A33" s="1">
        <v>36</v>
      </c>
      <c r="B33" s="1" t="s">
        <v>72</v>
      </c>
    </row>
    <row r="34" spans="1:2" x14ac:dyDescent="0.25">
      <c r="A34" s="1">
        <v>37</v>
      </c>
      <c r="B34" s="1" t="s">
        <v>73</v>
      </c>
    </row>
    <row r="35" spans="1:2" x14ac:dyDescent="0.25">
      <c r="A35" s="1">
        <v>38</v>
      </c>
      <c r="B35" s="1" t="s">
        <v>74</v>
      </c>
    </row>
    <row r="36" spans="1:2" x14ac:dyDescent="0.25">
      <c r="A36" s="1">
        <v>39</v>
      </c>
      <c r="B36" s="1" t="s">
        <v>75</v>
      </c>
    </row>
    <row r="37" spans="1:2" x14ac:dyDescent="0.25">
      <c r="A37" s="1">
        <v>40</v>
      </c>
      <c r="B37" s="1" t="s">
        <v>76</v>
      </c>
    </row>
    <row r="38" spans="1:2" x14ac:dyDescent="0.25">
      <c r="A38" s="1">
        <v>41</v>
      </c>
      <c r="B38" s="1" t="s">
        <v>77</v>
      </c>
    </row>
    <row r="39" spans="1:2" x14ac:dyDescent="0.25">
      <c r="A39" s="1">
        <v>42</v>
      </c>
      <c r="B39" s="1" t="s">
        <v>78</v>
      </c>
    </row>
    <row r="40" spans="1:2" x14ac:dyDescent="0.25">
      <c r="A40" s="1">
        <v>43</v>
      </c>
      <c r="B40" s="1" t="s">
        <v>79</v>
      </c>
    </row>
    <row r="41" spans="1:2" x14ac:dyDescent="0.25">
      <c r="A41" s="1">
        <v>44</v>
      </c>
      <c r="B41" s="1" t="s">
        <v>80</v>
      </c>
    </row>
    <row r="42" spans="1:2" x14ac:dyDescent="0.25">
      <c r="A42" s="1">
        <v>45</v>
      </c>
      <c r="B42" s="1" t="s">
        <v>81</v>
      </c>
    </row>
    <row r="43" spans="1:2" x14ac:dyDescent="0.25">
      <c r="A43" s="1">
        <v>46</v>
      </c>
      <c r="B43" s="1" t="s">
        <v>82</v>
      </c>
    </row>
    <row r="44" spans="1:2" x14ac:dyDescent="0.25">
      <c r="A44" s="1">
        <v>47</v>
      </c>
      <c r="B44" s="1" t="s">
        <v>83</v>
      </c>
    </row>
    <row r="45" spans="1:2" x14ac:dyDescent="0.25">
      <c r="A45" s="1">
        <v>48</v>
      </c>
      <c r="B45" s="1" t="s">
        <v>84</v>
      </c>
    </row>
    <row r="46" spans="1:2" x14ac:dyDescent="0.25">
      <c r="A46" s="1">
        <v>49</v>
      </c>
      <c r="B46" s="1" t="s">
        <v>85</v>
      </c>
    </row>
    <row r="47" spans="1:2" x14ac:dyDescent="0.25">
      <c r="A47" s="1">
        <v>50</v>
      </c>
      <c r="B47" s="1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BASE</vt:lpstr>
      <vt:lpstr>BASE_AUXILIAR</vt:lpstr>
      <vt:lpstr>AAA</vt:lpstr>
      <vt:lpstr>bbb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LUIS</dc:creator>
  <cp:lastModifiedBy>JOSE LUIS</cp:lastModifiedBy>
  <dcterms:created xsi:type="dcterms:W3CDTF">2019-05-15T19:27:00Z</dcterms:created>
  <dcterms:modified xsi:type="dcterms:W3CDTF">2019-05-15T23:31:23Z</dcterms:modified>
</cp:coreProperties>
</file>