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360" yWindow="105" windowWidth="15480" windowHeight="9720"/>
  </bookViews>
  <sheets>
    <sheet name="HOJA1" sheetId="4" r:id="rId1"/>
  </sheets>
  <calcPr calcId="145621"/>
</workbook>
</file>

<file path=xl/calcChain.xml><?xml version="1.0" encoding="utf-8"?>
<calcChain xmlns="http://schemas.openxmlformats.org/spreadsheetml/2006/main">
  <c r="D26" i="4" l="1"/>
  <c r="D27" i="4"/>
  <c r="D28" i="4"/>
  <c r="D29" i="4"/>
  <c r="D30" i="4"/>
  <c r="D31" i="4"/>
  <c r="D25" i="4"/>
  <c r="A25" i="4"/>
  <c r="A31" i="4"/>
  <c r="A30" i="4"/>
  <c r="A29" i="4"/>
  <c r="A28" i="4"/>
  <c r="A27" i="4"/>
  <c r="A26" i="4"/>
  <c r="C25" i="4" l="1"/>
  <c r="E31" i="4" l="1"/>
  <c r="G31" i="4" s="1"/>
  <c r="C31" i="4"/>
  <c r="F31" i="4" s="1"/>
  <c r="E30" i="4"/>
  <c r="G30" i="4" s="1"/>
  <c r="C30" i="4"/>
  <c r="F30" i="4" s="1"/>
  <c r="E29" i="4"/>
  <c r="G29" i="4" s="1"/>
  <c r="C29" i="4"/>
  <c r="F29" i="4" s="1"/>
  <c r="E28" i="4"/>
  <c r="G28" i="4" s="1"/>
  <c r="C28" i="4"/>
  <c r="F28" i="4" s="1"/>
  <c r="E27" i="4"/>
  <c r="G27" i="4" s="1"/>
  <c r="C27" i="4"/>
  <c r="F27" i="4" s="1"/>
  <c r="E26" i="4"/>
  <c r="G26" i="4" s="1"/>
  <c r="C26" i="4"/>
  <c r="F26" i="4" s="1"/>
  <c r="E25" i="4"/>
  <c r="G25" i="4" s="1"/>
  <c r="F25" i="4"/>
  <c r="C21" i="4"/>
  <c r="C10" i="4"/>
  <c r="C32" i="4" s="1"/>
</calcChain>
</file>

<file path=xl/sharedStrings.xml><?xml version="1.0" encoding="utf-8"?>
<sst xmlns="http://schemas.openxmlformats.org/spreadsheetml/2006/main" count="30" uniqueCount="12">
  <si>
    <t>LUNES</t>
  </si>
  <si>
    <t>MARTES</t>
  </si>
  <si>
    <t>MIÉRCOLES</t>
  </si>
  <si>
    <t>JUEVES</t>
  </si>
  <si>
    <t>VIERNES</t>
  </si>
  <si>
    <t>SÁBADO</t>
  </si>
  <si>
    <t>DOMINGO</t>
  </si>
  <si>
    <t>HORAS</t>
  </si>
  <si>
    <t>COMPROBANTE</t>
  </si>
  <si>
    <t>OPCION 1904 AVANZADAS</t>
  </si>
  <si>
    <t>MES</t>
  </si>
  <si>
    <t>HORAS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</si>
</sst>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"/>
  </numFmts>
  <fonts count="6" x14ac:knownFonts="1">
    <font>
      <sz val="8"/>
      <name val="Verdana"/>
    </font>
    <font>
      <b/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5" fillId="5" borderId="0" xfId="0" applyFont="1" applyFill="1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2" fillId="4" borderId="0" xfId="0" applyFont="1" applyFill="1" applyProtection="1">
      <protection hidden="1"/>
    </xf>
    <xf numFmtId="2" fontId="0" fillId="0" borderId="0" xfId="0" applyNumberFormat="1"/>
    <xf numFmtId="164" fontId="4" fillId="0" borderId="0" xfId="0" applyNumberFormat="1" applyFont="1" applyAlignment="1">
      <alignment horizontal="center"/>
    </xf>
    <xf numFmtId="0" fontId="0" fillId="3" borderId="0" xfId="0" applyFill="1"/>
    <xf numFmtId="164" fontId="4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7" borderId="0" xfId="0" applyFont="1" applyFill="1" applyProtection="1">
      <protection hidden="1"/>
    </xf>
    <xf numFmtId="164" fontId="2" fillId="7" borderId="0" xfId="0" applyNumberFormat="1" applyFont="1" applyFill="1" applyAlignment="1">
      <alignment horizontal="center"/>
    </xf>
    <xf numFmtId="14" fontId="2" fillId="7" borderId="0" xfId="0" applyNumberFormat="1" applyFont="1" applyFill="1" applyProtection="1">
      <protection hidden="1"/>
    </xf>
    <xf numFmtId="4" fontId="0" fillId="0" borderId="0" xfId="0" applyNumberFormat="1"/>
    <xf numFmtId="14" fontId="2" fillId="6" borderId="0" xfId="0" applyNumberFormat="1" applyFont="1" applyFill="1" applyProtection="1">
      <protection hidden="1"/>
    </xf>
    <xf numFmtId="0" fontId="2" fillId="6" borderId="0" xfId="0" applyFont="1" applyFill="1" applyProtection="1">
      <protection hidden="1"/>
    </xf>
    <xf numFmtId="164" fontId="4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Normal="100" workbookViewId="0">
      <selection activeCell="J19" sqref="J19"/>
    </sheetView>
  </sheetViews>
  <sheetFormatPr baseColWidth="10" defaultRowHeight="10.5" x14ac:dyDescent="0.15"/>
  <cols>
    <col min="2" max="2" width="12.7109375" customWidth="1"/>
    <col min="3" max="4" width="17.28515625" customWidth="1"/>
    <col min="5" max="5" width="25" customWidth="1"/>
  </cols>
  <sheetData>
    <row r="1" spans="2:4" ht="12.75" x14ac:dyDescent="0.2">
      <c r="B1" s="1" t="s">
        <v>7</v>
      </c>
      <c r="C1" s="2"/>
      <c r="D1" s="2"/>
    </row>
    <row r="3" spans="2:4" ht="12.75" x14ac:dyDescent="0.2">
      <c r="B3" s="15" t="s">
        <v>0</v>
      </c>
      <c r="C3" s="3">
        <v>23.141666666666666</v>
      </c>
      <c r="D3" s="3"/>
    </row>
    <row r="4" spans="2:4" ht="12.75" x14ac:dyDescent="0.2">
      <c r="B4" s="16" t="s">
        <v>1</v>
      </c>
      <c r="C4" s="3">
        <v>0</v>
      </c>
      <c r="D4" s="3"/>
    </row>
    <row r="5" spans="2:4" ht="12.75" x14ac:dyDescent="0.2">
      <c r="B5" s="16" t="s">
        <v>2</v>
      </c>
      <c r="C5" s="3">
        <v>17.898611111111112</v>
      </c>
      <c r="D5" s="3"/>
    </row>
    <row r="6" spans="2:4" ht="12.75" x14ac:dyDescent="0.2">
      <c r="B6" s="16" t="s">
        <v>3</v>
      </c>
      <c r="C6" s="3">
        <v>18.43611111111111</v>
      </c>
      <c r="D6" s="3"/>
    </row>
    <row r="7" spans="2:4" ht="12.75" x14ac:dyDescent="0.2">
      <c r="B7" s="16" t="s">
        <v>4</v>
      </c>
      <c r="C7" s="3">
        <v>19.137500000000003</v>
      </c>
      <c r="D7" s="3"/>
    </row>
    <row r="8" spans="2:4" ht="12.75" x14ac:dyDescent="0.2">
      <c r="B8" s="16" t="s">
        <v>5</v>
      </c>
      <c r="C8" s="3">
        <v>8.5791666666666657</v>
      </c>
      <c r="D8" s="3"/>
    </row>
    <row r="9" spans="2:4" ht="12.75" x14ac:dyDescent="0.2">
      <c r="B9" s="16" t="s">
        <v>6</v>
      </c>
      <c r="C9" s="3">
        <v>10.969444444444445</v>
      </c>
      <c r="D9" s="3"/>
    </row>
    <row r="10" spans="2:4" ht="15" x14ac:dyDescent="0.25">
      <c r="C10" s="4">
        <f>SUM(C3:C9)</f>
        <v>98.162499999999994</v>
      </c>
      <c r="D10" s="4"/>
    </row>
    <row r="12" spans="2:4" ht="12.75" x14ac:dyDescent="0.2">
      <c r="B12" s="1" t="s">
        <v>7</v>
      </c>
    </row>
    <row r="14" spans="2:4" ht="12.75" x14ac:dyDescent="0.2">
      <c r="B14" s="15" t="s">
        <v>0</v>
      </c>
      <c r="C14" s="3">
        <v>20.186111111111106</v>
      </c>
      <c r="D14" s="3"/>
    </row>
    <row r="15" spans="2:4" ht="12.75" x14ac:dyDescent="0.2">
      <c r="B15" s="16" t="s">
        <v>1</v>
      </c>
      <c r="C15" s="3">
        <v>0</v>
      </c>
      <c r="D15" s="3"/>
    </row>
    <row r="16" spans="2:4" ht="12.75" x14ac:dyDescent="0.2">
      <c r="B16" s="16" t="s">
        <v>2</v>
      </c>
      <c r="C16" s="3">
        <v>18.691666666666666</v>
      </c>
      <c r="D16" s="3"/>
    </row>
    <row r="17" spans="1:7" ht="12.75" x14ac:dyDescent="0.2">
      <c r="B17" s="16" t="s">
        <v>3</v>
      </c>
      <c r="C17" s="3">
        <v>18.122916666666665</v>
      </c>
      <c r="D17" s="3"/>
    </row>
    <row r="18" spans="1:7" ht="12.75" x14ac:dyDescent="0.2">
      <c r="B18" s="16" t="s">
        <v>4</v>
      </c>
      <c r="C18" s="3">
        <v>17.714583333333334</v>
      </c>
      <c r="D18" s="3"/>
    </row>
    <row r="19" spans="1:7" ht="12.75" x14ac:dyDescent="0.2">
      <c r="B19" s="16" t="s">
        <v>5</v>
      </c>
      <c r="C19" s="3">
        <v>8.1368055555555561</v>
      </c>
      <c r="D19" s="3"/>
    </row>
    <row r="20" spans="1:7" ht="12.75" x14ac:dyDescent="0.2">
      <c r="B20" s="16" t="s">
        <v>6</v>
      </c>
      <c r="C20" s="3">
        <v>11.733333333333334</v>
      </c>
      <c r="D20" s="3"/>
    </row>
    <row r="21" spans="1:7" ht="15" x14ac:dyDescent="0.25">
      <c r="C21" s="4">
        <f>SUM(C14:C20)</f>
        <v>94.58541666666666</v>
      </c>
      <c r="D21" s="4"/>
    </row>
    <row r="22" spans="1:7" ht="12.75" x14ac:dyDescent="0.2">
      <c r="B22" s="5" t="s">
        <v>8</v>
      </c>
      <c r="C22" s="5" t="s">
        <v>8</v>
      </c>
      <c r="D22" s="5"/>
      <c r="E22" s="10" t="s">
        <v>9</v>
      </c>
      <c r="G22" s="14"/>
    </row>
    <row r="23" spans="1:7" ht="15" x14ac:dyDescent="0.25">
      <c r="B23" s="1" t="s">
        <v>7</v>
      </c>
      <c r="C23" s="6"/>
      <c r="D23" s="1" t="s">
        <v>11</v>
      </c>
      <c r="E23" s="8"/>
      <c r="F23" s="17" t="s">
        <v>10</v>
      </c>
      <c r="G23" s="17" t="s">
        <v>10</v>
      </c>
    </row>
    <row r="24" spans="1:7" ht="15" x14ac:dyDescent="0.25">
      <c r="C24" s="6"/>
      <c r="D24" s="2"/>
      <c r="E24" s="8"/>
      <c r="F24" s="7"/>
      <c r="G24" s="7"/>
    </row>
    <row r="25" spans="1:7" ht="15" x14ac:dyDescent="0.25">
      <c r="A25" s="19" t="str">
        <f>TEXT(ABS(C14-C3),"H:MM")</f>
        <v>22:56</v>
      </c>
      <c r="B25" s="11" t="s">
        <v>0</v>
      </c>
      <c r="C25" s="12" t="str">
        <f>IF(C14&lt;C3,TEXT(ABS(C14-C3),"-H:MM"),C14-C3)</f>
        <v>-22:56</v>
      </c>
      <c r="D25" s="18">
        <f>A25*100/$C$32</f>
        <v>26.713259561250236</v>
      </c>
      <c r="E25" s="9">
        <f>(C14-C3)</f>
        <v>-2.9555555555555593</v>
      </c>
      <c r="F25" s="17" t="e">
        <f>ABS(C25)/11</f>
        <v>#VALUE!</v>
      </c>
      <c r="G25" s="17">
        <f>E25/11</f>
        <v>-0.26868686868686903</v>
      </c>
    </row>
    <row r="26" spans="1:7" ht="15" x14ac:dyDescent="0.25">
      <c r="A26" s="19" t="str">
        <f t="shared" ref="A26:A31" si="0">TEXT(ABS(C15-C4),"H:MM")</f>
        <v>0:00</v>
      </c>
      <c r="B26" s="11" t="s">
        <v>1</v>
      </c>
      <c r="C26" s="12">
        <f t="shared" ref="C26:C30" si="1">IF(C15&lt;C4,TEXT(ABS(C15-C4),"-H:MM"),C15-C4)</f>
        <v>0</v>
      </c>
      <c r="D26" s="18">
        <f t="shared" ref="D26:D31" si="2">A26*100/$C$32</f>
        <v>0</v>
      </c>
      <c r="E26" s="9">
        <f t="shared" ref="E26:E31" si="3">(C15-C4)</f>
        <v>0</v>
      </c>
      <c r="F26" s="17">
        <f t="shared" ref="F26:F31" si="4">ABS(C26)/11</f>
        <v>0</v>
      </c>
      <c r="G26" s="17">
        <f t="shared" ref="G26:G31" si="5">E26/11</f>
        <v>0</v>
      </c>
    </row>
    <row r="27" spans="1:7" ht="15" x14ac:dyDescent="0.25">
      <c r="A27" s="19" t="str">
        <f t="shared" si="0"/>
        <v>19:02</v>
      </c>
      <c r="B27" s="11" t="s">
        <v>2</v>
      </c>
      <c r="C27" s="12">
        <f>IF(C16&lt;C5,TEXT(ABS(C16-C5),"-H:MM"),C16-C5)</f>
        <v>0.79305555555555429</v>
      </c>
      <c r="D27" s="18">
        <f t="shared" si="2"/>
        <v>22.170452339351577</v>
      </c>
      <c r="E27" s="9">
        <f t="shared" si="3"/>
        <v>0.79305555555555429</v>
      </c>
      <c r="F27" s="17">
        <f t="shared" si="4"/>
        <v>7.2095959595959477E-2</v>
      </c>
      <c r="G27" s="17">
        <f t="shared" si="5"/>
        <v>7.2095959595959477E-2</v>
      </c>
    </row>
    <row r="28" spans="1:7" ht="15" x14ac:dyDescent="0.25">
      <c r="A28" s="19" t="str">
        <f t="shared" si="0"/>
        <v>7:31</v>
      </c>
      <c r="B28" s="11" t="s">
        <v>3</v>
      </c>
      <c r="C28" s="12" t="str">
        <f t="shared" si="1"/>
        <v>-7:31</v>
      </c>
      <c r="D28" s="18">
        <f t="shared" si="2"/>
        <v>8.7555814404969876</v>
      </c>
      <c r="E28" s="9">
        <f t="shared" si="3"/>
        <v>-0.313194444444445</v>
      </c>
      <c r="F28" s="17" t="e">
        <f t="shared" si="4"/>
        <v>#VALUE!</v>
      </c>
      <c r="G28" s="17">
        <f t="shared" si="5"/>
        <v>-2.8472222222222274E-2</v>
      </c>
    </row>
    <row r="29" spans="1:7" ht="15" x14ac:dyDescent="0.25">
      <c r="A29" s="19" t="str">
        <f t="shared" si="0"/>
        <v>10:09</v>
      </c>
      <c r="B29" s="11" t="s">
        <v>4</v>
      </c>
      <c r="C29" s="12" t="str">
        <f>IF(C18&lt;C7,TEXT(ABS(C18-C7),"-H:MM"),C18-C7)</f>
        <v>-10:09</v>
      </c>
      <c r="D29" s="18">
        <f t="shared" si="2"/>
        <v>11.822947000582408</v>
      </c>
      <c r="E29" s="9">
        <f t="shared" si="3"/>
        <v>-1.4229166666666693</v>
      </c>
      <c r="F29" s="17" t="e">
        <f t="shared" si="4"/>
        <v>#VALUE!</v>
      </c>
      <c r="G29" s="17">
        <f t="shared" si="5"/>
        <v>-0.12935606060606084</v>
      </c>
    </row>
    <row r="30" spans="1:7" ht="15" x14ac:dyDescent="0.25">
      <c r="A30" s="19" t="str">
        <f t="shared" si="0"/>
        <v>10:37</v>
      </c>
      <c r="B30" s="11" t="s">
        <v>5</v>
      </c>
      <c r="C30" s="12" t="str">
        <f t="shared" si="1"/>
        <v>-10:37</v>
      </c>
      <c r="D30" s="18">
        <f t="shared" si="2"/>
        <v>12.366530770724129</v>
      </c>
      <c r="E30" s="9">
        <f t="shared" si="3"/>
        <v>-0.44236111111110965</v>
      </c>
      <c r="F30" s="17" t="e">
        <f t="shared" si="4"/>
        <v>#VALUE!</v>
      </c>
      <c r="G30" s="17">
        <f t="shared" si="5"/>
        <v>-4.0214646464646335E-2</v>
      </c>
    </row>
    <row r="31" spans="1:7" ht="15" x14ac:dyDescent="0.25">
      <c r="A31" s="19" t="str">
        <f t="shared" si="0"/>
        <v>18:20</v>
      </c>
      <c r="B31" s="13" t="s">
        <v>6</v>
      </c>
      <c r="C31" s="12">
        <f>IF(C20&lt;C9,TEXT(ABS(C20-C9),"-H:MM"),C20-C9)</f>
        <v>0.76388888888888928</v>
      </c>
      <c r="D31" s="18">
        <f t="shared" si="2"/>
        <v>21.355076684138997</v>
      </c>
      <c r="E31" s="9">
        <f t="shared" si="3"/>
        <v>0.76388888888888928</v>
      </c>
      <c r="F31" s="17">
        <f t="shared" si="4"/>
        <v>6.9444444444444475E-2</v>
      </c>
      <c r="G31" s="17">
        <f t="shared" si="5"/>
        <v>6.9444444444444475E-2</v>
      </c>
    </row>
    <row r="32" spans="1:7" ht="15" x14ac:dyDescent="0.25">
      <c r="C32" s="4">
        <f>C10-C21</f>
        <v>3.5770833333333343</v>
      </c>
    </row>
  </sheetData>
  <pageMargins left="0.7" right="0.7" top="0.75" bottom="0.75" header="0.3" footer="0.3"/>
  <ignoredErrors>
    <ignoredError sqref="F25:F3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Iberclor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jxmarco</dc:creator>
  <cp:lastModifiedBy>YIMY</cp:lastModifiedBy>
  <cp:lastPrinted>2008-11-02T20:49:57Z</cp:lastPrinted>
  <dcterms:created xsi:type="dcterms:W3CDTF">2008-10-31T12:19:10Z</dcterms:created>
  <dcterms:modified xsi:type="dcterms:W3CDTF">2018-12-04T19:46:09Z</dcterms:modified>
</cp:coreProperties>
</file>