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dec\Desktop\campeche\"/>
    </mc:Choice>
  </mc:AlternateContent>
  <bookViews>
    <workbookView xWindow="0" yWindow="0" windowWidth="20490" windowHeight="7530" tabRatio="879"/>
  </bookViews>
  <sheets>
    <sheet name="PAGOS ALUMNOS" sheetId="9" r:id="rId1"/>
    <sheet name="MATUTINO" sheetId="1" r:id="rId2"/>
    <sheet name="NOCTURNO" sheetId="2" r:id="rId3"/>
    <sheet name="SAB-MAT" sheetId="3" r:id="rId4"/>
    <sheet name="SAB-VES" sheetId="4" r:id="rId5"/>
  </sheets>
  <definedNames>
    <definedName name="_xlnm._FilterDatabase" localSheetId="1" hidden="1">MATUTINO!$B$2:$O$32</definedName>
    <definedName name="_xlnm._FilterDatabase" localSheetId="2" hidden="1">NOCTURNO!$B$2:$O$33</definedName>
    <definedName name="_xlnm._FilterDatabase" localSheetId="3" hidden="1">'SAB-MAT'!$B$2:$O$33</definedName>
    <definedName name="_xlnm._FilterDatabase" localSheetId="4" hidden="1">'SAB-VES'!$B$2:$O$31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9" l="1"/>
  <c r="D14" i="9"/>
  <c r="H14" i="9"/>
  <c r="D9" i="9"/>
  <c r="O24" i="4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5" i="1"/>
  <c r="O26" i="1"/>
  <c r="O27" i="1"/>
  <c r="O28" i="1"/>
  <c r="O29" i="1"/>
  <c r="O30" i="1"/>
  <c r="O31" i="1"/>
  <c r="O33" i="1"/>
  <c r="O34" i="1"/>
  <c r="O24" i="1"/>
  <c r="O18" i="1"/>
  <c r="O32" i="1"/>
  <c r="O36" i="1"/>
  <c r="O3" i="2"/>
  <c r="O4" i="2"/>
  <c r="O6" i="2"/>
  <c r="O7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8" i="2"/>
  <c r="O5" i="2"/>
  <c r="O24" i="2"/>
  <c r="O30" i="2"/>
  <c r="O31" i="2"/>
  <c r="O32" i="2"/>
  <c r="O33" i="2"/>
  <c r="O18" i="3"/>
  <c r="O37" i="3"/>
  <c r="O33" i="3"/>
  <c r="O24" i="3"/>
  <c r="O32" i="3"/>
  <c r="O6" i="3"/>
  <c r="O9" i="3"/>
  <c r="O14" i="3"/>
  <c r="O12" i="3"/>
  <c r="O4" i="3"/>
  <c r="O19" i="3"/>
  <c r="O26" i="3"/>
  <c r="O27" i="3"/>
  <c r="O15" i="3"/>
  <c r="O30" i="3"/>
  <c r="O25" i="3"/>
  <c r="O34" i="3"/>
  <c r="O28" i="3"/>
  <c r="O29" i="3"/>
  <c r="O10" i="3"/>
  <c r="O3" i="3"/>
  <c r="O13" i="3"/>
  <c r="O5" i="3"/>
  <c r="O20" i="3"/>
  <c r="O8" i="3"/>
  <c r="O31" i="3"/>
  <c r="O35" i="3"/>
  <c r="O22" i="3"/>
  <c r="O17" i="3"/>
  <c r="O7" i="3"/>
  <c r="O36" i="3"/>
  <c r="O16" i="3"/>
  <c r="O21" i="3"/>
  <c r="O23" i="3"/>
  <c r="O11" i="3"/>
  <c r="O39" i="3"/>
  <c r="O33" i="4"/>
  <c r="O19" i="4"/>
  <c r="O6" i="4"/>
  <c r="O15" i="4"/>
  <c r="O25" i="4"/>
  <c r="O23" i="4"/>
  <c r="O22" i="4"/>
  <c r="O20" i="4"/>
  <c r="O8" i="4"/>
  <c r="O35" i="4"/>
  <c r="O12" i="4"/>
  <c r="O31" i="4"/>
  <c r="O3" i="4"/>
  <c r="O30" i="4"/>
  <c r="O27" i="4"/>
  <c r="O34" i="4"/>
  <c r="O5" i="4"/>
  <c r="O17" i="4"/>
  <c r="O28" i="4"/>
  <c r="O10" i="4"/>
  <c r="O32" i="4"/>
  <c r="O13" i="4"/>
  <c r="O26" i="4"/>
  <c r="O21" i="4"/>
  <c r="O9" i="4"/>
  <c r="O29" i="4"/>
  <c r="O16" i="4"/>
  <c r="O18" i="4"/>
  <c r="O7" i="4"/>
  <c r="O4" i="4"/>
  <c r="O11" i="4"/>
  <c r="O14" i="4"/>
  <c r="O37" i="4"/>
</calcChain>
</file>

<file path=xl/sharedStrings.xml><?xml version="1.0" encoding="utf-8"?>
<sst xmlns="http://schemas.openxmlformats.org/spreadsheetml/2006/main" count="724" uniqueCount="296">
  <si>
    <t>MATUTINO</t>
  </si>
  <si>
    <t>PAGO INICIAL</t>
  </si>
  <si>
    <t>SEGUNDO PAGO</t>
  </si>
  <si>
    <t>TERCER PAGO</t>
  </si>
  <si>
    <t>NOS DEBEN</t>
  </si>
  <si>
    <t>ALUMNO</t>
  </si>
  <si>
    <t>TURNO</t>
  </si>
  <si>
    <t>COSTO DEL CURSO</t>
  </si>
  <si>
    <t>OBSERVACIÓN</t>
  </si>
  <si>
    <t>FECHA</t>
  </si>
  <si>
    <t>PAGO</t>
  </si>
  <si>
    <t>FORMA DE PAGO</t>
  </si>
  <si>
    <t xml:space="preserve">PAGO </t>
  </si>
  <si>
    <t>EFECTIVO</t>
  </si>
  <si>
    <t>CURSO A PAGOS</t>
  </si>
  <si>
    <t>NOCTURNO</t>
  </si>
  <si>
    <t>DE CONTADO EN EFECTIVO</t>
  </si>
  <si>
    <t>SÁBADOS VESPERTINO</t>
  </si>
  <si>
    <t>SÁBADOS MATUTINO</t>
  </si>
  <si>
    <t>AC QUEB MAYRA MARIBEL</t>
  </si>
  <si>
    <t>AGUILAR CHAN OLIVER</t>
  </si>
  <si>
    <t>AVILEZ NAVARRETE NANCY</t>
  </si>
  <si>
    <t>CAHUICH CACH DANIEL</t>
  </si>
  <si>
    <t>CAMARA MAY ERIKA</t>
  </si>
  <si>
    <t xml:space="preserve">CANTUN KU ISRAEL </t>
  </si>
  <si>
    <t>CHACON CHAN LESLIE</t>
  </si>
  <si>
    <t>CURSO A PAGOS DESCUENTO 500</t>
  </si>
  <si>
    <t>CHACON CHAN MANUEL</t>
  </si>
  <si>
    <t>6 MESES SIN INTERESES</t>
  </si>
  <si>
    <t>TARJETA</t>
  </si>
  <si>
    <t>CHI DURAN MAYRA</t>
  </si>
  <si>
    <t>DZUL CUTZ IRENE</t>
  </si>
  <si>
    <t>ESCALANTE ZETINA SHARON</t>
  </si>
  <si>
    <t>ESTEBAN ARIAS JESUS</t>
  </si>
  <si>
    <t>ESTRELLA COTAYA ALEJANDRA</t>
  </si>
  <si>
    <t>GAMBOA CAMBRANIS CINTHYA</t>
  </si>
  <si>
    <t>GARCIA PEREZ JAZMIN</t>
  </si>
  <si>
    <t>GRAMAJO MARROQUIN JENRRY</t>
  </si>
  <si>
    <t>JIMENEZ ANAYA OSLVALDO</t>
  </si>
  <si>
    <t>LARA PECH PEDRO</t>
  </si>
  <si>
    <t>MANZANERO KU ALVAR</t>
  </si>
  <si>
    <t>MAS KU DANIEL</t>
  </si>
  <si>
    <t>MONTAÑEZ GUTIERREZ KATYA</t>
  </si>
  <si>
    <t>ORDAZ CORDOBA EURIA</t>
  </si>
  <si>
    <t>PALOMO FUENTES NAYELY</t>
  </si>
  <si>
    <t>QUIJANO BARANDA FERNANDO</t>
  </si>
  <si>
    <t>RAMIREZ MENDOZA ADIR</t>
  </si>
  <si>
    <t>RIVERA ALCOCER KEVIN</t>
  </si>
  <si>
    <t>TALANGO SANCHEZ FLAVY</t>
  </si>
  <si>
    <t>TALANGO SANCHEZ WENDY</t>
  </si>
  <si>
    <t>TOVAR LEON FREDDY</t>
  </si>
  <si>
    <t>TULLI CHAN JOSE LUIS</t>
  </si>
  <si>
    <t>CONTADO EN EFECTIVO</t>
  </si>
  <si>
    <t>AKE CABRERA DANIEL</t>
  </si>
  <si>
    <t>BARREDO SONDA JENNYFER</t>
  </si>
  <si>
    <t>COJ CAMPOS MARIANA</t>
  </si>
  <si>
    <t xml:space="preserve">CORTES GUTIERREZ CHRISTIAN </t>
  </si>
  <si>
    <t>KU CASTILLO ANTONIO</t>
  </si>
  <si>
    <t xml:space="preserve">LOPEZ CHERRIS ANA KAREN </t>
  </si>
  <si>
    <t>LOPEZ GIL JOSE MIGUEL</t>
  </si>
  <si>
    <t xml:space="preserve">MARIN ACOSTA PEDRO </t>
  </si>
  <si>
    <t>MARQUEZ LOPEZ MARTHA</t>
  </si>
  <si>
    <t>MIER MOO EDWIN</t>
  </si>
  <si>
    <t>MORALES PERERA MARIA GUADALUPE</t>
  </si>
  <si>
    <t>OROZCO BACAB CINTHIA</t>
  </si>
  <si>
    <t>PACHECO PEREZ JOSE DAVID</t>
  </si>
  <si>
    <t>PANTÍ KANTÚN EFRAIN</t>
  </si>
  <si>
    <t>PECH CHE ANGEL FERNANDO</t>
  </si>
  <si>
    <t>PECH CHE ISMAEL</t>
  </si>
  <si>
    <t>PEREZ SARMIENTO CESAR</t>
  </si>
  <si>
    <t xml:space="preserve">QUI ZAPATA EMANUEL </t>
  </si>
  <si>
    <t>RAMOS FELIX MAURO</t>
  </si>
  <si>
    <t>SILVA HERRERA IRVING</t>
  </si>
  <si>
    <t>SUAREZ GONZALEZ ARMANDO</t>
  </si>
  <si>
    <t>TORRES SANTISBBÓN KAREN</t>
  </si>
  <si>
    <t xml:space="preserve">YERVES FABELA VERONICA </t>
  </si>
  <si>
    <t>ZETINA HERRERA TRINIDAD</t>
  </si>
  <si>
    <t>BECA 100% AUTORIZADA RAFA</t>
  </si>
  <si>
    <t xml:space="preserve"> </t>
  </si>
  <si>
    <t>GANZO ZETINA EDUARDO</t>
  </si>
  <si>
    <t>SABADO MAT</t>
  </si>
  <si>
    <t xml:space="preserve">VIVAS CASTILLO MARINA </t>
  </si>
  <si>
    <t>ROJAS ORTIZ GUADALUPE</t>
  </si>
  <si>
    <t xml:space="preserve">DEPOSITO </t>
  </si>
  <si>
    <t>DEPOSITO</t>
  </si>
  <si>
    <t>MARTINEZ GARCIA MARTHA</t>
  </si>
  <si>
    <t>RIVERO MARTINEZ CLAUDIA</t>
  </si>
  <si>
    <t>CALDERON CABRERA LOURDES</t>
  </si>
  <si>
    <t>CASTILLO NEGRIN ARACELY</t>
  </si>
  <si>
    <t>FARIAS BARRAGAN JOSE</t>
  </si>
  <si>
    <t xml:space="preserve">CRUZ MORALES ESTELVIN </t>
  </si>
  <si>
    <t>BAÑUELOS LOZANO LAURA</t>
  </si>
  <si>
    <t>GARCIA PULIDO MIGUEL</t>
  </si>
  <si>
    <t>MONTIEL RODRIGUEZ RUBEN</t>
  </si>
  <si>
    <t>MORALES CORENELIO LIDIA</t>
  </si>
  <si>
    <t>FLORES DE LA CRUZ ANA LAURA</t>
  </si>
  <si>
    <t>PECH HERRERA MARIA JESUS</t>
  </si>
  <si>
    <t>MELKEN MACOSSAY ELIAS</t>
  </si>
  <si>
    <t>SANCHEZ LOPEZ ERIKA</t>
  </si>
  <si>
    <t>NUÑEZ GONZALEZ GUADALUPE</t>
  </si>
  <si>
    <t>ORTIZ ZETINA CLAUDIA</t>
  </si>
  <si>
    <t>GIL VALDEZ SUAHELY</t>
  </si>
  <si>
    <t>CEBALLOS CAMARA NADIA</t>
  </si>
  <si>
    <t>ALBARRAN BERTOSSI SHARON</t>
  </si>
  <si>
    <t>ESCOBEDO ESCOBAR EDGAR</t>
  </si>
  <si>
    <t>SABADO VESP</t>
  </si>
  <si>
    <t>TORAYA VIVES ABELARDO</t>
  </si>
  <si>
    <t>GONZALEZ ARELLANO DEISY</t>
  </si>
  <si>
    <t xml:space="preserve">CHUC YAH MARISSELA </t>
  </si>
  <si>
    <t xml:space="preserve">CURSO A PAGOS </t>
  </si>
  <si>
    <t>ALVAREZ CURMINA RUTH</t>
  </si>
  <si>
    <t>CRUZ SANCHEZ FATIMA</t>
  </si>
  <si>
    <t>KANTUN VARGAS OSCAR</t>
  </si>
  <si>
    <t>MORENO UC GABRIELA</t>
  </si>
  <si>
    <t>MAAS DZUL REMIGIO EDUARDO</t>
  </si>
  <si>
    <t xml:space="preserve">JIMENEZ PACHECO HUMBERTO JOSE </t>
  </si>
  <si>
    <t>GONZALEZ DURAN SERGIO</t>
  </si>
  <si>
    <t>ARTEAGA PADILLA ELIAS</t>
  </si>
  <si>
    <t>ZETINA CASTRO BLANCA FLOR</t>
  </si>
  <si>
    <t>CHI PRIETO KAREN ISSENEY</t>
  </si>
  <si>
    <t>SALGADO RAMIREZ DANIEL</t>
  </si>
  <si>
    <t>CALDERON DE LA CRUZ JULIETA</t>
  </si>
  <si>
    <t>ADORNO BARRERA JUAN</t>
  </si>
  <si>
    <t>REJON FELIX DEISY</t>
  </si>
  <si>
    <t>PADRON COLLI BRENDA</t>
  </si>
  <si>
    <t>VILA GONZALEZ KAREN</t>
  </si>
  <si>
    <t>ALTAMIRANO CAHUICH MELISSA</t>
  </si>
  <si>
    <t>FUENTES DAMIAN ROSA</t>
  </si>
  <si>
    <t>RAMIREZ MAYEN DIANA</t>
  </si>
  <si>
    <t>CANCHE BALAN KENIA</t>
  </si>
  <si>
    <t xml:space="preserve">TE AGUILAR JOSE </t>
  </si>
  <si>
    <t>CHI TOVAR JORDAN</t>
  </si>
  <si>
    <t>NOH ESCOBAR MARTHA ELENA</t>
  </si>
  <si>
    <t>HEREDIA LOPEZ IRVIN</t>
  </si>
  <si>
    <t xml:space="preserve">CALDERON AVILA RAUL </t>
  </si>
  <si>
    <t>CURSO A PAGOS DESCUENTO 1250</t>
  </si>
  <si>
    <t>CAB POOL YANELY</t>
  </si>
  <si>
    <t>HERRERA CONTRERAS LEONARDO</t>
  </si>
  <si>
    <t>CAN CHAB VERONICA DEL CARMEN</t>
  </si>
  <si>
    <t>QUEJ DELGADO JULIO</t>
  </si>
  <si>
    <t>SANSORES MAY JULIA GUADALUPE</t>
  </si>
  <si>
    <t>JIMENEZ MADERA MARIO</t>
  </si>
  <si>
    <t>GALMICHE DE LA CRUZ ERIK</t>
  </si>
  <si>
    <t>SILVA SANCHEZ MAYRA</t>
  </si>
  <si>
    <t>FLORES ZUÑIGA PRISCILA</t>
  </si>
  <si>
    <t>HUITZ MARIN YOLANDA</t>
  </si>
  <si>
    <t>TOTAL :</t>
  </si>
  <si>
    <t>CU DZUL DEYSI</t>
  </si>
  <si>
    <t>GARCIA ROJAS YURIDIA</t>
  </si>
  <si>
    <t>ALVAREZ SANTINI GLORIA</t>
  </si>
  <si>
    <t>AGUILAR HERRERA NESTOR</t>
  </si>
  <si>
    <t>CANCHE BALAN LEYDI</t>
  </si>
  <si>
    <t>CRUZ GOMEZ EVANGELINA</t>
  </si>
  <si>
    <t>TOTAL:</t>
  </si>
  <si>
    <t>MAY ZALDIVAR JESUS</t>
  </si>
  <si>
    <t>GONZALEZ SABIDO NOEMI</t>
  </si>
  <si>
    <t>TORRES RODRIGUEZ EDUARDO</t>
  </si>
  <si>
    <t>ADEUDO TOTAL</t>
  </si>
  <si>
    <t>CANABAL CHABERO CELIA</t>
  </si>
  <si>
    <t>RODRIGUEZ CONTRERAS CLAUDIA</t>
  </si>
  <si>
    <t>MATRICULA</t>
  </si>
  <si>
    <t>IDC100</t>
  </si>
  <si>
    <t>IDC101</t>
  </si>
  <si>
    <t>IDC102</t>
  </si>
  <si>
    <t>IDC103</t>
  </si>
  <si>
    <t>IDC104</t>
  </si>
  <si>
    <t>IDC105</t>
  </si>
  <si>
    <t>IDC106</t>
  </si>
  <si>
    <t>IDC107</t>
  </si>
  <si>
    <t>IDC108</t>
  </si>
  <si>
    <t>IDC109</t>
  </si>
  <si>
    <t>IDC110</t>
  </si>
  <si>
    <t>IDC111</t>
  </si>
  <si>
    <t>IDC112</t>
  </si>
  <si>
    <t>IDC113</t>
  </si>
  <si>
    <t>IDC114</t>
  </si>
  <si>
    <t>IDC115</t>
  </si>
  <si>
    <t>IDC116</t>
  </si>
  <si>
    <t>IDC117</t>
  </si>
  <si>
    <t>IDC118</t>
  </si>
  <si>
    <t>IDC119</t>
  </si>
  <si>
    <t>IDC120</t>
  </si>
  <si>
    <t>IDC121</t>
  </si>
  <si>
    <t>IDC122</t>
  </si>
  <si>
    <t>IDC123</t>
  </si>
  <si>
    <t>IDC124</t>
  </si>
  <si>
    <t>IDC125</t>
  </si>
  <si>
    <t>IDC126</t>
  </si>
  <si>
    <t>IDC127</t>
  </si>
  <si>
    <t>IDC128</t>
  </si>
  <si>
    <t>IDC129</t>
  </si>
  <si>
    <t>IDC130</t>
  </si>
  <si>
    <t>IDC131</t>
  </si>
  <si>
    <t>IDC132</t>
  </si>
  <si>
    <t>IDC133</t>
  </si>
  <si>
    <t>IDC134</t>
  </si>
  <si>
    <t>IDC135</t>
  </si>
  <si>
    <t>IDC136</t>
  </si>
  <si>
    <t>IDC137</t>
  </si>
  <si>
    <t>IDC138</t>
  </si>
  <si>
    <t>IDC139</t>
  </si>
  <si>
    <t>IDC140</t>
  </si>
  <si>
    <t>IDC141</t>
  </si>
  <si>
    <t>IDC142</t>
  </si>
  <si>
    <t>IDC143</t>
  </si>
  <si>
    <t>IDC144</t>
  </si>
  <si>
    <t>IDC145</t>
  </si>
  <si>
    <t>IDC146</t>
  </si>
  <si>
    <t>IDC147</t>
  </si>
  <si>
    <t>IDC148</t>
  </si>
  <si>
    <t>IDC149</t>
  </si>
  <si>
    <t>IDC150</t>
  </si>
  <si>
    <t>IDC151</t>
  </si>
  <si>
    <t>IDC152</t>
  </si>
  <si>
    <t>IDC153</t>
  </si>
  <si>
    <t>IDC154</t>
  </si>
  <si>
    <t>IDC155</t>
  </si>
  <si>
    <t>IDC156</t>
  </si>
  <si>
    <t>IDC157</t>
  </si>
  <si>
    <t>IDC158</t>
  </si>
  <si>
    <t>IDC160</t>
  </si>
  <si>
    <t>IDC161</t>
  </si>
  <si>
    <t>IDC162</t>
  </si>
  <si>
    <t>IDC163</t>
  </si>
  <si>
    <t>IDC164</t>
  </si>
  <si>
    <t>IDC165</t>
  </si>
  <si>
    <t>IDC166</t>
  </si>
  <si>
    <t>IDC167</t>
  </si>
  <si>
    <t>IDC168</t>
  </si>
  <si>
    <t>IDC169</t>
  </si>
  <si>
    <t>IDC170</t>
  </si>
  <si>
    <t>IDC171</t>
  </si>
  <si>
    <t>IDC172</t>
  </si>
  <si>
    <t>IDC173</t>
  </si>
  <si>
    <t>IDC174</t>
  </si>
  <si>
    <t>IDC175</t>
  </si>
  <si>
    <t>IDC176</t>
  </si>
  <si>
    <t>IDC177</t>
  </si>
  <si>
    <t>IDC178</t>
  </si>
  <si>
    <t>IDC179</t>
  </si>
  <si>
    <t>IDC180</t>
  </si>
  <si>
    <t>IDC181</t>
  </si>
  <si>
    <t>IDC182</t>
  </si>
  <si>
    <t>IDC183</t>
  </si>
  <si>
    <t>IDC184</t>
  </si>
  <si>
    <t>IDC185</t>
  </si>
  <si>
    <t>IDC186</t>
  </si>
  <si>
    <t>IDC187</t>
  </si>
  <si>
    <t>IDC188</t>
  </si>
  <si>
    <t>IDC189</t>
  </si>
  <si>
    <t>IDC190</t>
  </si>
  <si>
    <t>IDC191</t>
  </si>
  <si>
    <t>IDC192</t>
  </si>
  <si>
    <t>IDC193</t>
  </si>
  <si>
    <t>IDC194</t>
  </si>
  <si>
    <t>IDC195</t>
  </si>
  <si>
    <t>IDC196</t>
  </si>
  <si>
    <t>IDC197</t>
  </si>
  <si>
    <t>IDC198</t>
  </si>
  <si>
    <t>IDC199</t>
  </si>
  <si>
    <t>IDC200</t>
  </si>
  <si>
    <t>IDC201</t>
  </si>
  <si>
    <t>IDC202</t>
  </si>
  <si>
    <t>IDC203</t>
  </si>
  <si>
    <t>IDC204</t>
  </si>
  <si>
    <t>IDC205</t>
  </si>
  <si>
    <t>IDC206</t>
  </si>
  <si>
    <t>IDC207</t>
  </si>
  <si>
    <t>IDC208</t>
  </si>
  <si>
    <t>IDC209</t>
  </si>
  <si>
    <t>IDC210</t>
  </si>
  <si>
    <t>IDC211</t>
  </si>
  <si>
    <t>IDC212</t>
  </si>
  <si>
    <t>IDC213</t>
  </si>
  <si>
    <t>IDC214</t>
  </si>
  <si>
    <t>IDC215</t>
  </si>
  <si>
    <t>IDC216</t>
  </si>
  <si>
    <t>IDC217</t>
  </si>
  <si>
    <t>IDC218</t>
  </si>
  <si>
    <t>IDC219</t>
  </si>
  <si>
    <t>IDC220</t>
  </si>
  <si>
    <t>IDC221</t>
  </si>
  <si>
    <t>IDC222</t>
  </si>
  <si>
    <t>IDC223</t>
  </si>
  <si>
    <t>IDC224</t>
  </si>
  <si>
    <t>IDC225</t>
  </si>
  <si>
    <t>IDC226</t>
  </si>
  <si>
    <t>IDC227</t>
  </si>
  <si>
    <t>MOCTEZUMA RODRIGUEZ MARLEN</t>
  </si>
  <si>
    <t>CONTROL DE PAGOS</t>
  </si>
  <si>
    <t>NOMBRE DEL ALUMNO:</t>
  </si>
  <si>
    <t>PAGOS REALIZADOS</t>
  </si>
  <si>
    <t>PRIMER PAGO</t>
  </si>
  <si>
    <t>TOTAL PAGADO</t>
  </si>
  <si>
    <t>REALIZAR ABONO</t>
  </si>
  <si>
    <t>CANTIDAD: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</si>
</sst>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3" fillId="5" borderId="7" xfId="0" applyFont="1" applyFill="1" applyBorder="1"/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6" borderId="9" xfId="3" applyFill="1" applyBorder="1" applyAlignment="1">
      <alignment horizontal="center" vertical="center"/>
    </xf>
    <xf numFmtId="0" fontId="2" fillId="6" borderId="7" xfId="3" applyFill="1" applyBorder="1" applyAlignment="1">
      <alignment horizontal="center" vertical="center"/>
    </xf>
    <xf numFmtId="0" fontId="2" fillId="6" borderId="10" xfId="3" applyFill="1" applyBorder="1" applyAlignment="1">
      <alignment horizontal="center" vertical="center" wrapText="1"/>
    </xf>
    <xf numFmtId="0" fontId="2" fillId="7" borderId="9" xfId="3" applyFill="1" applyBorder="1" applyAlignment="1">
      <alignment horizontal="center" vertical="center"/>
    </xf>
    <xf numFmtId="0" fontId="2" fillId="7" borderId="7" xfId="3" applyFill="1" applyBorder="1" applyAlignment="1">
      <alignment horizontal="center" vertical="center"/>
    </xf>
    <xf numFmtId="0" fontId="2" fillId="7" borderId="10" xfId="3" applyFill="1" applyBorder="1" applyAlignment="1">
      <alignment horizontal="center" vertical="center" wrapText="1"/>
    </xf>
    <xf numFmtId="0" fontId="2" fillId="8" borderId="9" xfId="3" applyFill="1" applyBorder="1" applyAlignment="1">
      <alignment horizontal="center" vertical="center"/>
    </xf>
    <xf numFmtId="0" fontId="2" fillId="8" borderId="7" xfId="3" applyFill="1" applyBorder="1" applyAlignment="1">
      <alignment horizontal="center" vertical="center"/>
    </xf>
    <xf numFmtId="0" fontId="2" fillId="8" borderId="10" xfId="3" applyFill="1" applyBorder="1" applyAlignment="1">
      <alignment horizontal="center" vertical="center" wrapText="1"/>
    </xf>
    <xf numFmtId="44" fontId="4" fillId="0" borderId="0" xfId="2" applyFont="1"/>
    <xf numFmtId="0" fontId="4" fillId="0" borderId="0" xfId="0" applyFont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0" fillId="0" borderId="7" xfId="1" applyFont="1" applyFill="1" applyBorder="1"/>
    <xf numFmtId="0" fontId="0" fillId="0" borderId="8" xfId="0" applyFill="1" applyBorder="1"/>
    <xf numFmtId="14" fontId="0" fillId="0" borderId="8" xfId="0" applyNumberFormat="1" applyFill="1" applyBorder="1"/>
    <xf numFmtId="14" fontId="1" fillId="9" borderId="9" xfId="4" applyNumberFormat="1" applyFill="1" applyBorder="1"/>
    <xf numFmtId="43" fontId="1" fillId="9" borderId="7" xfId="1" applyFill="1" applyBorder="1"/>
    <xf numFmtId="0" fontId="1" fillId="9" borderId="10" xfId="4" applyFill="1" applyBorder="1"/>
    <xf numFmtId="0" fontId="0" fillId="9" borderId="10" xfId="4" applyFont="1" applyFill="1" applyBorder="1"/>
    <xf numFmtId="43" fontId="1" fillId="10" borderId="7" xfId="1" applyFill="1" applyBorder="1"/>
    <xf numFmtId="0" fontId="1" fillId="10" borderId="9" xfId="5" applyFill="1" applyBorder="1"/>
    <xf numFmtId="0" fontId="1" fillId="10" borderId="10" xfId="5" applyFill="1" applyBorder="1"/>
    <xf numFmtId="14" fontId="1" fillId="10" borderId="9" xfId="5" applyNumberFormat="1" applyFill="1" applyBorder="1"/>
    <xf numFmtId="14" fontId="1" fillId="10" borderId="12" xfId="5" applyNumberFormat="1" applyFill="1" applyBorder="1"/>
    <xf numFmtId="43" fontId="1" fillId="10" borderId="13" xfId="1" applyFill="1" applyBorder="1"/>
    <xf numFmtId="0" fontId="1" fillId="10" borderId="14" xfId="5" applyFill="1" applyBorder="1"/>
    <xf numFmtId="0" fontId="1" fillId="12" borderId="9" xfId="6" applyFill="1" applyBorder="1"/>
    <xf numFmtId="43" fontId="1" fillId="12" borderId="7" xfId="1" applyFill="1" applyBorder="1"/>
    <xf numFmtId="0" fontId="1" fillId="12" borderId="10" xfId="6" applyFill="1" applyBorder="1"/>
    <xf numFmtId="14" fontId="1" fillId="12" borderId="9" xfId="6" applyNumberFormat="1" applyFill="1" applyBorder="1"/>
    <xf numFmtId="0" fontId="1" fillId="12" borderId="12" xfId="6" applyFill="1" applyBorder="1"/>
    <xf numFmtId="43" fontId="1" fillId="12" borderId="13" xfId="1" applyFill="1" applyBorder="1"/>
    <xf numFmtId="0" fontId="1" fillId="12" borderId="14" xfId="6" applyFill="1" applyBorder="1"/>
    <xf numFmtId="43" fontId="0" fillId="0" borderId="11" xfId="1" applyFont="1" applyFill="1" applyBorder="1"/>
    <xf numFmtId="43" fontId="0" fillId="0" borderId="15" xfId="1" applyFont="1" applyFill="1" applyBorder="1"/>
    <xf numFmtId="0" fontId="6" fillId="5" borderId="6" xfId="0" applyFont="1" applyFill="1" applyBorder="1" applyAlignment="1">
      <alignment vertical="center" wrapText="1"/>
    </xf>
    <xf numFmtId="0" fontId="0" fillId="0" borderId="16" xfId="0" applyBorder="1"/>
    <xf numFmtId="14" fontId="1" fillId="9" borderId="12" xfId="4" applyNumberFormat="1" applyFill="1" applyBorder="1"/>
    <xf numFmtId="43" fontId="1" fillId="9" borderId="13" xfId="1" applyFill="1" applyBorder="1"/>
    <xf numFmtId="0" fontId="1" fillId="9" borderId="14" xfId="4" applyFill="1" applyBorder="1"/>
    <xf numFmtId="0" fontId="1" fillId="10" borderId="12" xfId="5" applyFill="1" applyBorder="1"/>
    <xf numFmtId="14" fontId="1" fillId="12" borderId="12" xfId="6" applyNumberFormat="1" applyFill="1" applyBorder="1"/>
    <xf numFmtId="0" fontId="1" fillId="12" borderId="10" xfId="6" applyNumberFormat="1" applyFill="1" applyBorder="1"/>
    <xf numFmtId="0" fontId="1" fillId="12" borderId="14" xfId="6" applyNumberFormat="1" applyFill="1" applyBorder="1"/>
    <xf numFmtId="16" fontId="1" fillId="10" borderId="9" xfId="5" applyNumberFormat="1" applyFill="1" applyBorder="1"/>
    <xf numFmtId="14" fontId="0" fillId="9" borderId="9" xfId="4" applyNumberFormat="1" applyFont="1" applyFill="1" applyBorder="1"/>
    <xf numFmtId="0" fontId="0" fillId="0" borderId="17" xfId="0" applyBorder="1" applyAlignment="1"/>
    <xf numFmtId="43" fontId="0" fillId="9" borderId="7" xfId="1" applyFont="1" applyFill="1" applyBorder="1"/>
    <xf numFmtId="0" fontId="0" fillId="9" borderId="14" xfId="4" applyFont="1" applyFill="1" applyBorder="1"/>
    <xf numFmtId="0" fontId="0" fillId="10" borderId="10" xfId="5" applyFont="1" applyFill="1" applyBorder="1"/>
    <xf numFmtId="43" fontId="0" fillId="0" borderId="0" xfId="0" applyNumberFormat="1"/>
    <xf numFmtId="0" fontId="0" fillId="0" borderId="13" xfId="0" applyFill="1" applyBorder="1"/>
    <xf numFmtId="43" fontId="0" fillId="0" borderId="13" xfId="1" applyFont="1" applyFill="1" applyBorder="1"/>
    <xf numFmtId="0" fontId="0" fillId="0" borderId="18" xfId="0" applyFill="1" applyBorder="1"/>
    <xf numFmtId="43" fontId="0" fillId="0" borderId="7" xfId="0" applyNumberFormat="1" applyBorder="1"/>
    <xf numFmtId="0" fontId="0" fillId="16" borderId="7" xfId="0" applyFill="1" applyBorder="1"/>
    <xf numFmtId="0" fontId="0" fillId="16" borderId="8" xfId="0" applyFill="1" applyBorder="1" applyAlignment="1"/>
    <xf numFmtId="0" fontId="0" fillId="16" borderId="17" xfId="0" applyFill="1" applyBorder="1" applyAlignment="1"/>
    <xf numFmtId="0" fontId="0" fillId="16" borderId="13" xfId="0" applyFill="1" applyBorder="1"/>
    <xf numFmtId="0" fontId="0" fillId="0" borderId="7" xfId="0" applyBorder="1"/>
    <xf numFmtId="0" fontId="0" fillId="16" borderId="7" xfId="0" applyFill="1" applyBorder="1" applyAlignment="1"/>
    <xf numFmtId="0" fontId="0" fillId="16" borderId="8" xfId="0" applyFill="1" applyBorder="1"/>
    <xf numFmtId="0" fontId="0" fillId="0" borderId="19" xfId="0" applyBorder="1"/>
    <xf numFmtId="0" fontId="0" fillId="0" borderId="0" xfId="0" applyFont="1" applyAlignment="1"/>
    <xf numFmtId="0" fontId="0" fillId="0" borderId="8" xfId="0" applyBorder="1" applyAlignment="1"/>
    <xf numFmtId="0" fontId="0" fillId="16" borderId="18" xfId="0" applyFill="1" applyBorder="1" applyAlignment="1"/>
    <xf numFmtId="0" fontId="11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13" borderId="2" xfId="0" applyFont="1" applyFill="1" applyBorder="1" applyAlignment="1">
      <alignment horizontal="center"/>
    </xf>
    <xf numFmtId="0" fontId="2" fillId="6" borderId="3" xfId="3" applyFill="1" applyBorder="1" applyAlignment="1">
      <alignment horizontal="center" vertical="center"/>
    </xf>
    <xf numFmtId="0" fontId="2" fillId="6" borderId="4" xfId="3" applyFill="1" applyBorder="1" applyAlignment="1">
      <alignment horizontal="center" vertical="center"/>
    </xf>
    <xf numFmtId="0" fontId="2" fillId="6" borderId="5" xfId="3" applyFill="1" applyBorder="1" applyAlignment="1">
      <alignment horizontal="center" vertical="center"/>
    </xf>
    <xf numFmtId="0" fontId="2" fillId="7" borderId="3" xfId="3" applyFill="1" applyBorder="1" applyAlignment="1">
      <alignment horizontal="center"/>
    </xf>
    <xf numFmtId="0" fontId="2" fillId="7" borderId="4" xfId="3" applyFill="1" applyBorder="1" applyAlignment="1">
      <alignment horizontal="center"/>
    </xf>
    <xf numFmtId="0" fontId="2" fillId="7" borderId="5" xfId="3" applyFill="1" applyBorder="1" applyAlignment="1">
      <alignment horizontal="center"/>
    </xf>
    <xf numFmtId="0" fontId="2" fillId="8" borderId="3" xfId="3" applyFill="1" applyBorder="1" applyAlignment="1">
      <alignment horizontal="center"/>
    </xf>
    <xf numFmtId="0" fontId="2" fillId="8" borderId="4" xfId="3" applyFill="1" applyBorder="1" applyAlignment="1">
      <alignment horizontal="center"/>
    </xf>
    <xf numFmtId="0" fontId="2" fillId="8" borderId="5" xfId="3" applyFill="1" applyBorder="1" applyAlignment="1">
      <alignment horizontal="center"/>
    </xf>
    <xf numFmtId="0" fontId="0" fillId="0" borderId="0" xfId="0" applyAlignment="1">
      <alignment horizontal="right"/>
    </xf>
    <xf numFmtId="0" fontId="5" fillId="14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</cellXfs>
  <cellStyles count="37">
    <cellStyle name="20% - Énfasis1" xfId="4" builtinId="30"/>
    <cellStyle name="20% - Énfasis2" xfId="5" builtinId="34"/>
    <cellStyle name="20% - Énfasis6" xfId="6" builtinId="50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Millares" xfId="1" builtinId="3"/>
    <cellStyle name="Moneda" xfId="2" builtinId="4"/>
    <cellStyle name="Normal" xfId="0" builtinId="0"/>
    <cellStyle name="Título 2" xfId="3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19050</xdr:rowOff>
    </xdr:from>
    <xdr:to>
      <xdr:col>3</xdr:col>
      <xdr:colOff>47625</xdr:colOff>
      <xdr:row>4</xdr:row>
      <xdr:rowOff>97864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09550"/>
          <a:ext cx="1685925" cy="650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tabSelected="1" workbookViewId="0">
      <selection activeCell="F17" sqref="F17"/>
    </sheetView>
  </sheetViews>
  <sheetFormatPr baseColWidth="10" defaultRowHeight="15" x14ac:dyDescent="0.25"/>
  <cols>
    <col min="1" max="1" width="6.28515625" customWidth="1"/>
    <col min="2" max="2" width="13.140625" customWidth="1"/>
    <col min="4" max="4" width="15.42578125" customWidth="1"/>
    <col min="6" max="6" width="13" customWidth="1"/>
    <col min="8" max="8" width="14.28515625" customWidth="1"/>
  </cols>
  <sheetData>
    <row r="3" spans="2:8" x14ac:dyDescent="0.25">
      <c r="D3" s="72" t="s">
        <v>289</v>
      </c>
      <c r="E3" s="72"/>
      <c r="F3" s="72"/>
    </row>
    <row r="4" spans="2:8" x14ac:dyDescent="0.25">
      <c r="D4" s="72"/>
      <c r="E4" s="72"/>
      <c r="F4" s="72"/>
    </row>
    <row r="6" spans="2:8" ht="15.75" thickBot="1" x14ac:dyDescent="0.3"/>
    <row r="7" spans="2:8" ht="15.75" thickBot="1" x14ac:dyDescent="0.3">
      <c r="B7" t="s">
        <v>160</v>
      </c>
      <c r="C7" s="68" t="s">
        <v>214</v>
      </c>
    </row>
    <row r="8" spans="2:8" ht="15.75" thickBot="1" x14ac:dyDescent="0.3"/>
    <row r="9" spans="2:8" ht="15.75" thickBot="1" x14ac:dyDescent="0.3">
      <c r="B9" t="s">
        <v>290</v>
      </c>
      <c r="D9" s="73" t="str">
        <f>IFERROR(VLOOKUP(C7,MATUTINO!A3:O37,2,FALSE), IFERROR(VLOOKUP(C7,NOCTURNO!A3:O32,2,FALSE), VLOOKUP(C7,'SAB-MAT'!A3:O37,2,FALSE)))</f>
        <v>RODRIGUEZ CONTRERAS CLAUDIA</v>
      </c>
      <c r="E9" s="74"/>
      <c r="F9" s="74"/>
      <c r="G9" s="75"/>
    </row>
    <row r="11" spans="2:8" ht="15.75" x14ac:dyDescent="0.25">
      <c r="D11" s="76" t="s">
        <v>291</v>
      </c>
      <c r="E11" s="76"/>
    </row>
    <row r="13" spans="2:8" ht="15.75" thickBot="1" x14ac:dyDescent="0.3">
      <c r="B13" t="s">
        <v>292</v>
      </c>
      <c r="D13" s="69" t="s">
        <v>2</v>
      </c>
      <c r="F13" t="s">
        <v>3</v>
      </c>
      <c r="H13" t="s">
        <v>293</v>
      </c>
    </row>
    <row r="14" spans="2:8" ht="15.75" thickBot="1" x14ac:dyDescent="0.3">
      <c r="B14" s="68">
        <f>IFERROR(VLOOKUP(C7,MATUTINO!A3:O37,7,FALSE), IFERROR(VLOOKUP(C7,NOCTURNO!A3:O32,7,FALSE), VLOOKUP(C7,'SAB-MAT'!A3:O37,7,FALSE)))</f>
        <v>2000</v>
      </c>
      <c r="D14" s="68">
        <f>IFERROR(VLOOKUP(C7,MATUTINO!A3:O37,10,FALSE), IFERROR(VLOOKUP(C7,NOCTURNO!A3:O32,10,FALSE), VLOOKUP(C7,'SAB-MAT'!A3:O37,10,FALSE)))</f>
        <v>1250</v>
      </c>
      <c r="F14" s="68"/>
      <c r="H14" s="68">
        <f>B14+D14+F14</f>
        <v>3250</v>
      </c>
    </row>
    <row r="16" spans="2:8" ht="15.75" thickBot="1" x14ac:dyDescent="0.3"/>
    <row r="17" spans="3:6" ht="15.75" thickBot="1" x14ac:dyDescent="0.3">
      <c r="C17" s="77" t="s">
        <v>294</v>
      </c>
      <c r="D17" s="77"/>
      <c r="E17" t="s">
        <v>295</v>
      </c>
      <c r="F17" s="68"/>
    </row>
  </sheetData>
  <mergeCells count="4">
    <mergeCell ref="D3:F4"/>
    <mergeCell ref="D9:G9"/>
    <mergeCell ref="D11:E11"/>
    <mergeCell ref="C17:D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P36"/>
  <sheetViews>
    <sheetView topLeftCell="A16" zoomScale="80" zoomScaleNormal="80" workbookViewId="0">
      <selection activeCell="A35" sqref="A35"/>
    </sheetView>
  </sheetViews>
  <sheetFormatPr baseColWidth="10" defaultRowHeight="15" x14ac:dyDescent="0.25"/>
  <cols>
    <col min="1" max="1" width="8.28515625" customWidth="1"/>
    <col min="2" max="2" width="38.42578125" customWidth="1"/>
    <col min="5" max="5" width="28" customWidth="1"/>
    <col min="15" max="15" width="12.42578125" customWidth="1"/>
  </cols>
  <sheetData>
    <row r="1" spans="1:15" ht="17.25" customHeight="1" thickBot="1" x14ac:dyDescent="0.35">
      <c r="A1" s="78" t="s">
        <v>0</v>
      </c>
      <c r="B1" s="78"/>
      <c r="C1" s="78"/>
      <c r="D1" s="78"/>
      <c r="E1" s="78"/>
      <c r="F1" s="79" t="s">
        <v>1</v>
      </c>
      <c r="G1" s="80"/>
      <c r="H1" s="81"/>
      <c r="I1" s="82" t="s">
        <v>2</v>
      </c>
      <c r="J1" s="83"/>
      <c r="K1" s="84"/>
      <c r="L1" s="85" t="s">
        <v>3</v>
      </c>
      <c r="M1" s="86"/>
      <c r="N1" s="87"/>
      <c r="O1" s="42"/>
    </row>
    <row r="2" spans="1:15" ht="47.25" x14ac:dyDescent="0.25">
      <c r="A2" s="1" t="s">
        <v>160</v>
      </c>
      <c r="B2" s="2" t="s">
        <v>5</v>
      </c>
      <c r="C2" s="2" t="s">
        <v>6</v>
      </c>
      <c r="D2" s="3" t="s">
        <v>7</v>
      </c>
      <c r="E2" s="4" t="s">
        <v>8</v>
      </c>
      <c r="F2" s="5" t="s">
        <v>9</v>
      </c>
      <c r="G2" s="6" t="s">
        <v>10</v>
      </c>
      <c r="H2" s="7" t="s">
        <v>11</v>
      </c>
      <c r="I2" s="8" t="s">
        <v>9</v>
      </c>
      <c r="J2" s="9" t="s">
        <v>12</v>
      </c>
      <c r="K2" s="10" t="s">
        <v>11</v>
      </c>
      <c r="L2" s="11" t="s">
        <v>9</v>
      </c>
      <c r="M2" s="12" t="s">
        <v>10</v>
      </c>
      <c r="N2" s="13" t="s">
        <v>11</v>
      </c>
      <c r="O2" s="41" t="s">
        <v>4</v>
      </c>
    </row>
    <row r="3" spans="1:15" x14ac:dyDescent="0.25">
      <c r="A3" s="65" t="s">
        <v>161</v>
      </c>
      <c r="B3" s="61" t="s">
        <v>19</v>
      </c>
      <c r="C3" s="17" t="s">
        <v>0</v>
      </c>
      <c r="D3" s="18">
        <v>4500</v>
      </c>
      <c r="E3" s="19" t="s">
        <v>14</v>
      </c>
      <c r="F3" s="21">
        <v>42415</v>
      </c>
      <c r="G3" s="22">
        <v>2000</v>
      </c>
      <c r="H3" s="24" t="s">
        <v>13</v>
      </c>
      <c r="I3" s="26"/>
      <c r="J3" s="25"/>
      <c r="K3" s="27"/>
      <c r="L3" s="32"/>
      <c r="M3" s="33"/>
      <c r="N3" s="34"/>
      <c r="O3" s="39">
        <f t="shared" ref="O3:O34" si="0">D3-(G3+J3+M3)</f>
        <v>2500</v>
      </c>
    </row>
    <row r="4" spans="1:15" x14ac:dyDescent="0.25">
      <c r="A4" s="65" t="s">
        <v>162</v>
      </c>
      <c r="B4" s="61" t="s">
        <v>20</v>
      </c>
      <c r="C4" s="17" t="s">
        <v>0</v>
      </c>
      <c r="D4" s="18">
        <v>4000</v>
      </c>
      <c r="E4" s="19" t="s">
        <v>16</v>
      </c>
      <c r="F4" s="21">
        <v>42434</v>
      </c>
      <c r="G4" s="22">
        <v>4000</v>
      </c>
      <c r="H4" s="24" t="s">
        <v>13</v>
      </c>
      <c r="I4" s="26"/>
      <c r="J4" s="25"/>
      <c r="K4" s="27"/>
      <c r="L4" s="32"/>
      <c r="M4" s="33"/>
      <c r="N4" s="34"/>
      <c r="O4" s="39">
        <f t="shared" si="0"/>
        <v>0</v>
      </c>
    </row>
    <row r="5" spans="1:15" x14ac:dyDescent="0.25">
      <c r="A5" s="65" t="s">
        <v>163</v>
      </c>
      <c r="B5" s="61" t="s">
        <v>21</v>
      </c>
      <c r="C5" s="17" t="s">
        <v>0</v>
      </c>
      <c r="D5" s="18">
        <v>4000</v>
      </c>
      <c r="E5" s="19" t="s">
        <v>16</v>
      </c>
      <c r="F5" s="21">
        <v>42432</v>
      </c>
      <c r="G5" s="22">
        <v>4000</v>
      </c>
      <c r="H5" s="24" t="s">
        <v>13</v>
      </c>
      <c r="I5" s="26"/>
      <c r="J5" s="25"/>
      <c r="K5" s="27"/>
      <c r="L5" s="32"/>
      <c r="M5" s="33"/>
      <c r="N5" s="34"/>
      <c r="O5" s="39">
        <f t="shared" si="0"/>
        <v>0</v>
      </c>
    </row>
    <row r="6" spans="1:15" x14ac:dyDescent="0.25">
      <c r="A6" s="65" t="s">
        <v>164</v>
      </c>
      <c r="B6" s="61" t="s">
        <v>22</v>
      </c>
      <c r="C6" s="17" t="s">
        <v>0</v>
      </c>
      <c r="D6" s="18">
        <v>4500</v>
      </c>
      <c r="E6" s="19" t="s">
        <v>14</v>
      </c>
      <c r="F6" s="21">
        <v>42415</v>
      </c>
      <c r="G6" s="22">
        <v>2000</v>
      </c>
      <c r="H6" s="24" t="s">
        <v>13</v>
      </c>
      <c r="I6" s="28"/>
      <c r="J6" s="25"/>
      <c r="K6" s="27"/>
      <c r="L6" s="35"/>
      <c r="M6" s="33"/>
      <c r="N6" s="34"/>
      <c r="O6" s="39">
        <f t="shared" si="0"/>
        <v>2500</v>
      </c>
    </row>
    <row r="7" spans="1:15" x14ac:dyDescent="0.25">
      <c r="A7" s="65" t="s">
        <v>165</v>
      </c>
      <c r="B7" s="61" t="s">
        <v>23</v>
      </c>
      <c r="C7" s="17" t="s">
        <v>0</v>
      </c>
      <c r="D7" s="18">
        <v>4500</v>
      </c>
      <c r="E7" s="19" t="s">
        <v>14</v>
      </c>
      <c r="F7" s="21">
        <v>42409</v>
      </c>
      <c r="G7" s="22">
        <v>2000</v>
      </c>
      <c r="H7" s="24" t="s">
        <v>13</v>
      </c>
      <c r="I7" s="50">
        <v>42436</v>
      </c>
      <c r="J7" s="25">
        <v>1250</v>
      </c>
      <c r="K7" s="27"/>
      <c r="L7" s="32"/>
      <c r="M7" s="33"/>
      <c r="N7" s="34"/>
      <c r="O7" s="39">
        <f t="shared" si="0"/>
        <v>1250</v>
      </c>
    </row>
    <row r="8" spans="1:15" x14ac:dyDescent="0.25">
      <c r="A8" s="65" t="s">
        <v>166</v>
      </c>
      <c r="B8" s="61" t="s">
        <v>24</v>
      </c>
      <c r="C8" s="17" t="s">
        <v>0</v>
      </c>
      <c r="D8" s="18">
        <v>4500</v>
      </c>
      <c r="E8" s="19" t="s">
        <v>14</v>
      </c>
      <c r="F8" s="21">
        <v>42431</v>
      </c>
      <c r="G8" s="22">
        <v>2000</v>
      </c>
      <c r="H8" s="24" t="s">
        <v>13</v>
      </c>
      <c r="I8" s="26"/>
      <c r="J8" s="25"/>
      <c r="K8" s="27"/>
      <c r="L8" s="32"/>
      <c r="M8" s="33"/>
      <c r="N8" s="34"/>
      <c r="O8" s="39">
        <f t="shared" si="0"/>
        <v>2500</v>
      </c>
    </row>
    <row r="9" spans="1:15" x14ac:dyDescent="0.25">
      <c r="A9" s="65" t="s">
        <v>167</v>
      </c>
      <c r="B9" s="61" t="s">
        <v>25</v>
      </c>
      <c r="C9" s="17" t="s">
        <v>0</v>
      </c>
      <c r="D9" s="18">
        <v>4000</v>
      </c>
      <c r="E9" s="19" t="s">
        <v>26</v>
      </c>
      <c r="F9" s="21">
        <v>42422</v>
      </c>
      <c r="G9" s="22">
        <v>2000</v>
      </c>
      <c r="H9" s="24" t="s">
        <v>13</v>
      </c>
      <c r="I9" s="26"/>
      <c r="J9" s="25"/>
      <c r="K9" s="27"/>
      <c r="L9" s="32"/>
      <c r="M9" s="33"/>
      <c r="N9" s="34"/>
      <c r="O9" s="39">
        <f t="shared" si="0"/>
        <v>2000</v>
      </c>
    </row>
    <row r="10" spans="1:15" x14ac:dyDescent="0.25">
      <c r="A10" s="65" t="s">
        <v>168</v>
      </c>
      <c r="B10" s="61" t="s">
        <v>27</v>
      </c>
      <c r="C10" s="17" t="s">
        <v>0</v>
      </c>
      <c r="D10" s="18">
        <v>4500</v>
      </c>
      <c r="E10" s="19" t="s">
        <v>28</v>
      </c>
      <c r="F10" s="21">
        <v>42419</v>
      </c>
      <c r="G10" s="22">
        <v>4500</v>
      </c>
      <c r="H10" s="24" t="s">
        <v>29</v>
      </c>
      <c r="I10" s="26"/>
      <c r="J10" s="25"/>
      <c r="K10" s="27"/>
      <c r="L10" s="32"/>
      <c r="M10" s="33"/>
      <c r="N10" s="34"/>
      <c r="O10" s="39">
        <f t="shared" si="0"/>
        <v>0</v>
      </c>
    </row>
    <row r="11" spans="1:15" x14ac:dyDescent="0.25">
      <c r="A11" s="65" t="s">
        <v>169</v>
      </c>
      <c r="B11" s="61" t="s">
        <v>30</v>
      </c>
      <c r="C11" s="17" t="s">
        <v>0</v>
      </c>
      <c r="D11" s="18">
        <v>4500</v>
      </c>
      <c r="E11" s="19" t="s">
        <v>14</v>
      </c>
      <c r="F11" s="51">
        <v>42413</v>
      </c>
      <c r="G11" s="22">
        <v>2000</v>
      </c>
      <c r="H11" s="24" t="s">
        <v>13</v>
      </c>
      <c r="I11" s="28"/>
      <c r="J11" s="25"/>
      <c r="K11" s="27"/>
      <c r="L11" s="32"/>
      <c r="M11" s="33"/>
      <c r="N11" s="34"/>
      <c r="O11" s="39">
        <f t="shared" si="0"/>
        <v>2500</v>
      </c>
    </row>
    <row r="12" spans="1:15" x14ac:dyDescent="0.25">
      <c r="A12" s="65" t="s">
        <v>170</v>
      </c>
      <c r="B12" s="62" t="s">
        <v>31</v>
      </c>
      <c r="C12" s="17" t="s">
        <v>0</v>
      </c>
      <c r="D12" s="18">
        <v>4500</v>
      </c>
      <c r="E12" s="20" t="s">
        <v>14</v>
      </c>
      <c r="F12" s="21">
        <v>42408</v>
      </c>
      <c r="G12" s="22">
        <v>2000</v>
      </c>
      <c r="H12" s="24" t="s">
        <v>13</v>
      </c>
      <c r="I12" s="50">
        <v>42409</v>
      </c>
      <c r="J12" s="25">
        <v>1000</v>
      </c>
      <c r="K12" s="27"/>
      <c r="L12" s="32"/>
      <c r="M12" s="33"/>
      <c r="N12" s="34"/>
      <c r="O12" s="39">
        <f t="shared" si="0"/>
        <v>1500</v>
      </c>
    </row>
    <row r="13" spans="1:15" x14ac:dyDescent="0.25">
      <c r="A13" s="65" t="s">
        <v>171</v>
      </c>
      <c r="B13" s="62" t="s">
        <v>32</v>
      </c>
      <c r="C13" s="17" t="s">
        <v>0</v>
      </c>
      <c r="D13" s="18">
        <v>4500</v>
      </c>
      <c r="E13" s="19" t="s">
        <v>14</v>
      </c>
      <c r="F13" s="21">
        <v>42419</v>
      </c>
      <c r="G13" s="22">
        <v>2000</v>
      </c>
      <c r="H13" s="24" t="s">
        <v>13</v>
      </c>
      <c r="I13" s="50">
        <v>42457</v>
      </c>
      <c r="J13" s="25">
        <v>1250</v>
      </c>
      <c r="K13" s="27"/>
      <c r="L13" s="32"/>
      <c r="M13" s="33"/>
      <c r="N13" s="34"/>
      <c r="O13" s="39">
        <f t="shared" si="0"/>
        <v>1250</v>
      </c>
    </row>
    <row r="14" spans="1:15" x14ac:dyDescent="0.25">
      <c r="A14" s="65" t="s">
        <v>172</v>
      </c>
      <c r="B14" s="62" t="s">
        <v>33</v>
      </c>
      <c r="C14" s="17" t="s">
        <v>0</v>
      </c>
      <c r="D14" s="18">
        <v>4000</v>
      </c>
      <c r="E14" s="19" t="s">
        <v>52</v>
      </c>
      <c r="F14" s="21">
        <v>42438</v>
      </c>
      <c r="G14" s="22">
        <v>4000</v>
      </c>
      <c r="H14" s="24" t="s">
        <v>13</v>
      </c>
      <c r="I14" s="26"/>
      <c r="J14" s="25"/>
      <c r="K14" s="27"/>
      <c r="L14" s="32"/>
      <c r="M14" s="33"/>
      <c r="N14" s="34"/>
      <c r="O14" s="39">
        <f t="shared" si="0"/>
        <v>0</v>
      </c>
    </row>
    <row r="15" spans="1:15" x14ac:dyDescent="0.25">
      <c r="A15" s="65" t="s">
        <v>173</v>
      </c>
      <c r="B15" s="62" t="s">
        <v>34</v>
      </c>
      <c r="C15" s="17" t="s">
        <v>0</v>
      </c>
      <c r="D15" s="18">
        <v>4500</v>
      </c>
      <c r="E15" s="19" t="s">
        <v>14</v>
      </c>
      <c r="F15" s="21">
        <v>42430</v>
      </c>
      <c r="G15" s="22">
        <v>2000</v>
      </c>
      <c r="H15" s="24" t="s">
        <v>13</v>
      </c>
      <c r="I15" s="50"/>
      <c r="J15" s="25"/>
      <c r="K15" s="27"/>
      <c r="L15" s="32"/>
      <c r="M15" s="33"/>
      <c r="N15" s="34"/>
      <c r="O15" s="39">
        <f t="shared" si="0"/>
        <v>2500</v>
      </c>
    </row>
    <row r="16" spans="1:15" x14ac:dyDescent="0.25">
      <c r="A16" s="65" t="s">
        <v>174</v>
      </c>
      <c r="B16" s="62" t="s">
        <v>35</v>
      </c>
      <c r="C16" s="17" t="s">
        <v>0</v>
      </c>
      <c r="D16" s="18">
        <v>4500</v>
      </c>
      <c r="E16" s="19" t="s">
        <v>52</v>
      </c>
      <c r="F16" s="21">
        <v>42417</v>
      </c>
      <c r="G16" s="22">
        <v>2000</v>
      </c>
      <c r="H16" s="24" t="s">
        <v>13</v>
      </c>
      <c r="I16" s="28">
        <v>42458</v>
      </c>
      <c r="J16" s="25">
        <v>1250</v>
      </c>
      <c r="K16" s="27"/>
      <c r="L16" s="32"/>
      <c r="M16" s="33"/>
      <c r="N16" s="34"/>
      <c r="O16" s="39">
        <f t="shared" si="0"/>
        <v>1250</v>
      </c>
    </row>
    <row r="17" spans="1:16" x14ac:dyDescent="0.25">
      <c r="A17" s="65" t="s">
        <v>175</v>
      </c>
      <c r="B17" s="62" t="s">
        <v>36</v>
      </c>
      <c r="C17" s="17" t="s">
        <v>0</v>
      </c>
      <c r="D17" s="18">
        <v>4000</v>
      </c>
      <c r="E17" s="19" t="s">
        <v>26</v>
      </c>
      <c r="F17" s="21">
        <v>42425</v>
      </c>
      <c r="G17" s="22">
        <v>2000</v>
      </c>
      <c r="H17" s="24" t="s">
        <v>13</v>
      </c>
      <c r="I17" s="26"/>
      <c r="J17" s="25"/>
      <c r="K17" s="27"/>
      <c r="L17" s="32"/>
      <c r="M17" s="33"/>
      <c r="N17" s="34"/>
      <c r="O17" s="39">
        <f t="shared" si="0"/>
        <v>2000</v>
      </c>
    </row>
    <row r="18" spans="1:16" x14ac:dyDescent="0.25">
      <c r="A18" s="65" t="s">
        <v>176</v>
      </c>
      <c r="B18" s="70" t="s">
        <v>155</v>
      </c>
      <c r="C18" s="17" t="s">
        <v>0</v>
      </c>
      <c r="D18" s="18">
        <v>4500</v>
      </c>
      <c r="E18" s="19" t="s">
        <v>14</v>
      </c>
      <c r="F18" s="21">
        <v>42444</v>
      </c>
      <c r="G18" s="22">
        <v>2000</v>
      </c>
      <c r="H18" s="24" t="s">
        <v>13</v>
      </c>
      <c r="I18" s="26"/>
      <c r="J18" s="25"/>
      <c r="K18" s="27"/>
      <c r="L18" s="32"/>
      <c r="M18" s="33"/>
      <c r="N18" s="34"/>
      <c r="O18" s="39">
        <f t="shared" si="0"/>
        <v>2500</v>
      </c>
    </row>
    <row r="19" spans="1:16" x14ac:dyDescent="0.25">
      <c r="A19" s="65" t="s">
        <v>177</v>
      </c>
      <c r="B19" s="62" t="s">
        <v>37</v>
      </c>
      <c r="C19" s="17" t="s">
        <v>0</v>
      </c>
      <c r="D19" s="18">
        <v>4500</v>
      </c>
      <c r="E19" s="19" t="s">
        <v>14</v>
      </c>
      <c r="F19" s="21">
        <v>42416</v>
      </c>
      <c r="G19" s="22">
        <v>2000</v>
      </c>
      <c r="H19" s="24" t="s">
        <v>13</v>
      </c>
      <c r="I19" s="26"/>
      <c r="J19" s="25"/>
      <c r="K19" s="27"/>
      <c r="L19" s="32"/>
      <c r="M19" s="33"/>
      <c r="N19" s="34"/>
      <c r="O19" s="39">
        <f t="shared" si="0"/>
        <v>2500</v>
      </c>
    </row>
    <row r="20" spans="1:16" x14ac:dyDescent="0.25">
      <c r="A20" s="65" t="s">
        <v>178</v>
      </c>
      <c r="B20" s="62" t="s">
        <v>38</v>
      </c>
      <c r="C20" s="17" t="s">
        <v>0</v>
      </c>
      <c r="D20" s="18">
        <v>4000</v>
      </c>
      <c r="E20" s="19" t="s">
        <v>52</v>
      </c>
      <c r="F20" s="21">
        <v>42430</v>
      </c>
      <c r="G20" s="22">
        <v>4000</v>
      </c>
      <c r="H20" s="24" t="s">
        <v>13</v>
      </c>
      <c r="I20" s="26"/>
      <c r="J20" s="25"/>
      <c r="K20" s="27"/>
      <c r="L20" s="32"/>
      <c r="M20" s="33"/>
      <c r="N20" s="34"/>
      <c r="O20" s="39">
        <f t="shared" si="0"/>
        <v>0</v>
      </c>
    </row>
    <row r="21" spans="1:16" x14ac:dyDescent="0.25">
      <c r="A21" s="65" t="s">
        <v>179</v>
      </c>
      <c r="B21" s="62" t="s">
        <v>39</v>
      </c>
      <c r="C21" s="17" t="s">
        <v>0</v>
      </c>
      <c r="D21" s="18">
        <v>4500</v>
      </c>
      <c r="E21" s="19" t="s">
        <v>14</v>
      </c>
      <c r="F21" s="21">
        <v>42424</v>
      </c>
      <c r="G21" s="22">
        <v>2000</v>
      </c>
      <c r="H21" s="24" t="s">
        <v>13</v>
      </c>
      <c r="I21" s="28">
        <v>42457</v>
      </c>
      <c r="J21" s="25">
        <v>1200</v>
      </c>
      <c r="K21" s="27"/>
      <c r="L21" s="32"/>
      <c r="M21" s="33"/>
      <c r="N21" s="34"/>
      <c r="O21" s="39">
        <f t="shared" si="0"/>
        <v>1300</v>
      </c>
    </row>
    <row r="22" spans="1:16" x14ac:dyDescent="0.25">
      <c r="A22" s="65" t="s">
        <v>180</v>
      </c>
      <c r="B22" s="62" t="s">
        <v>40</v>
      </c>
      <c r="C22" s="17" t="s">
        <v>0</v>
      </c>
      <c r="D22" s="18">
        <v>4500</v>
      </c>
      <c r="E22" s="19" t="s">
        <v>14</v>
      </c>
      <c r="F22" s="21">
        <v>42430</v>
      </c>
      <c r="G22" s="22">
        <v>2000</v>
      </c>
      <c r="H22" s="24" t="s">
        <v>13</v>
      </c>
      <c r="I22" s="26"/>
      <c r="J22" s="25"/>
      <c r="K22" s="27"/>
      <c r="L22" s="32"/>
      <c r="M22" s="33"/>
      <c r="N22" s="34"/>
      <c r="O22" s="39">
        <f t="shared" si="0"/>
        <v>2500</v>
      </c>
    </row>
    <row r="23" spans="1:16" x14ac:dyDescent="0.25">
      <c r="A23" s="65" t="s">
        <v>181</v>
      </c>
      <c r="B23" s="62" t="s">
        <v>41</v>
      </c>
      <c r="C23" s="17" t="s">
        <v>0</v>
      </c>
      <c r="D23" s="18">
        <v>4500</v>
      </c>
      <c r="E23" s="19" t="s">
        <v>14</v>
      </c>
      <c r="F23" s="21">
        <v>42418</v>
      </c>
      <c r="G23" s="53">
        <v>1500</v>
      </c>
      <c r="H23" s="24" t="s">
        <v>13</v>
      </c>
      <c r="I23" s="50">
        <v>42458</v>
      </c>
      <c r="J23" s="25">
        <v>1250</v>
      </c>
      <c r="K23" s="27"/>
      <c r="L23" s="32"/>
      <c r="M23" s="33"/>
      <c r="N23" s="34"/>
      <c r="O23" s="39">
        <f t="shared" si="0"/>
        <v>1750</v>
      </c>
    </row>
    <row r="24" spans="1:16" x14ac:dyDescent="0.25">
      <c r="A24" s="65" t="s">
        <v>182</v>
      </c>
      <c r="B24" s="62" t="s">
        <v>154</v>
      </c>
      <c r="C24" s="17" t="s">
        <v>0</v>
      </c>
      <c r="D24" s="18">
        <v>4500</v>
      </c>
      <c r="E24" s="19" t="s">
        <v>16</v>
      </c>
      <c r="F24" s="21">
        <v>42440</v>
      </c>
      <c r="G24" s="22">
        <v>4000</v>
      </c>
      <c r="H24" s="24" t="s">
        <v>13</v>
      </c>
      <c r="I24" s="26"/>
      <c r="J24" s="25"/>
      <c r="K24" s="27"/>
      <c r="L24" s="32"/>
      <c r="M24" s="33"/>
      <c r="N24" s="34"/>
      <c r="O24" s="39">
        <f t="shared" si="0"/>
        <v>500</v>
      </c>
    </row>
    <row r="25" spans="1:16" x14ac:dyDescent="0.25">
      <c r="A25" s="65" t="s">
        <v>183</v>
      </c>
      <c r="B25" s="62" t="s">
        <v>42</v>
      </c>
      <c r="C25" s="17" t="s">
        <v>0</v>
      </c>
      <c r="D25" s="18">
        <v>4500</v>
      </c>
      <c r="E25" s="19" t="s">
        <v>28</v>
      </c>
      <c r="F25" s="21">
        <v>42427</v>
      </c>
      <c r="G25" s="22">
        <v>4500</v>
      </c>
      <c r="H25" s="24" t="s">
        <v>29</v>
      </c>
      <c r="I25" s="26"/>
      <c r="J25" s="25"/>
      <c r="K25" s="27"/>
      <c r="L25" s="32"/>
      <c r="M25" s="33"/>
      <c r="N25" s="34"/>
      <c r="O25" s="39">
        <f t="shared" si="0"/>
        <v>0</v>
      </c>
    </row>
    <row r="26" spans="1:16" x14ac:dyDescent="0.25">
      <c r="A26" s="65" t="s">
        <v>184</v>
      </c>
      <c r="B26" s="62" t="s">
        <v>43</v>
      </c>
      <c r="C26" s="17" t="s">
        <v>0</v>
      </c>
      <c r="D26" s="18">
        <v>4500</v>
      </c>
      <c r="E26" s="19" t="s">
        <v>14</v>
      </c>
      <c r="F26" s="21">
        <v>42432</v>
      </c>
      <c r="G26" s="22">
        <v>2000</v>
      </c>
      <c r="H26" s="24" t="s">
        <v>13</v>
      </c>
      <c r="I26" s="26"/>
      <c r="J26" s="25"/>
      <c r="K26" s="27"/>
      <c r="L26" s="32"/>
      <c r="M26" s="33"/>
      <c r="N26" s="34"/>
      <c r="O26" s="39">
        <f t="shared" si="0"/>
        <v>2500</v>
      </c>
    </row>
    <row r="27" spans="1:16" x14ac:dyDescent="0.25">
      <c r="A27" s="65" t="s">
        <v>185</v>
      </c>
      <c r="B27" s="62" t="s">
        <v>44</v>
      </c>
      <c r="C27" s="17" t="s">
        <v>0</v>
      </c>
      <c r="D27" s="18">
        <v>4500</v>
      </c>
      <c r="E27" s="19" t="s">
        <v>14</v>
      </c>
      <c r="F27" s="21">
        <v>42433</v>
      </c>
      <c r="G27" s="22">
        <v>2000</v>
      </c>
      <c r="H27" s="24" t="s">
        <v>13</v>
      </c>
      <c r="I27" s="26"/>
      <c r="J27" s="25"/>
      <c r="K27" s="27"/>
      <c r="L27" s="32"/>
      <c r="M27" s="33"/>
      <c r="N27" s="34"/>
      <c r="O27" s="39">
        <f t="shared" si="0"/>
        <v>2500</v>
      </c>
    </row>
    <row r="28" spans="1:16" x14ac:dyDescent="0.25">
      <c r="A28" s="65" t="s">
        <v>186</v>
      </c>
      <c r="B28" s="62" t="s">
        <v>45</v>
      </c>
      <c r="C28" s="17" t="s">
        <v>0</v>
      </c>
      <c r="D28" s="18">
        <v>4500</v>
      </c>
      <c r="E28" s="19" t="s">
        <v>14</v>
      </c>
      <c r="F28" s="21">
        <v>42424</v>
      </c>
      <c r="G28" s="22">
        <v>2000</v>
      </c>
      <c r="H28" s="24" t="s">
        <v>13</v>
      </c>
      <c r="I28" s="26"/>
      <c r="J28" s="25"/>
      <c r="K28" s="27"/>
      <c r="L28" s="32"/>
      <c r="M28" s="33"/>
      <c r="N28" s="34"/>
      <c r="O28" s="39">
        <f t="shared" si="0"/>
        <v>2500</v>
      </c>
    </row>
    <row r="29" spans="1:16" x14ac:dyDescent="0.25">
      <c r="A29" s="65" t="s">
        <v>187</v>
      </c>
      <c r="B29" s="62" t="s">
        <v>47</v>
      </c>
      <c r="C29" s="17" t="s">
        <v>0</v>
      </c>
      <c r="D29" s="18">
        <v>4000</v>
      </c>
      <c r="E29" s="19" t="s">
        <v>52</v>
      </c>
      <c r="F29" s="21">
        <v>42430</v>
      </c>
      <c r="G29" s="22">
        <v>4000</v>
      </c>
      <c r="H29" s="24" t="s">
        <v>13</v>
      </c>
      <c r="I29" s="26"/>
      <c r="J29" s="25"/>
      <c r="K29" s="27"/>
      <c r="L29" s="32"/>
      <c r="M29" s="33"/>
      <c r="N29" s="34"/>
      <c r="O29" s="39">
        <f t="shared" si="0"/>
        <v>0</v>
      </c>
    </row>
    <row r="30" spans="1:16" x14ac:dyDescent="0.25">
      <c r="A30" s="65" t="s">
        <v>188</v>
      </c>
      <c r="B30" s="62" t="s">
        <v>48</v>
      </c>
      <c r="C30" s="17" t="s">
        <v>0</v>
      </c>
      <c r="D30" s="18">
        <v>4500</v>
      </c>
      <c r="E30" s="19" t="s">
        <v>14</v>
      </c>
      <c r="F30" s="21">
        <v>42424</v>
      </c>
      <c r="G30" s="22">
        <v>2000</v>
      </c>
      <c r="H30" s="24" t="s">
        <v>13</v>
      </c>
      <c r="I30" s="26"/>
      <c r="J30" s="25"/>
      <c r="K30" s="27"/>
      <c r="L30" s="32"/>
      <c r="M30" s="33"/>
      <c r="N30" s="34"/>
      <c r="O30" s="39">
        <f t="shared" si="0"/>
        <v>2500</v>
      </c>
    </row>
    <row r="31" spans="1:16" ht="15.75" thickBot="1" x14ac:dyDescent="0.3">
      <c r="A31" s="65" t="s">
        <v>189</v>
      </c>
      <c r="B31" s="63" t="s">
        <v>49</v>
      </c>
      <c r="C31" s="17" t="s">
        <v>0</v>
      </c>
      <c r="D31" s="18">
        <v>4500</v>
      </c>
      <c r="E31" s="19" t="s">
        <v>14</v>
      </c>
      <c r="F31" s="43">
        <v>42426</v>
      </c>
      <c r="G31" s="44">
        <v>2000</v>
      </c>
      <c r="H31" s="54" t="s">
        <v>13</v>
      </c>
      <c r="I31" s="46"/>
      <c r="J31" s="30"/>
      <c r="K31" s="31"/>
      <c r="L31" s="36"/>
      <c r="M31" s="37"/>
      <c r="N31" s="38"/>
      <c r="O31" s="40">
        <f t="shared" si="0"/>
        <v>2500</v>
      </c>
    </row>
    <row r="32" spans="1:16" ht="15.75" thickBot="1" x14ac:dyDescent="0.3">
      <c r="A32" s="65" t="s">
        <v>190</v>
      </c>
      <c r="B32" s="52" t="s">
        <v>156</v>
      </c>
      <c r="C32" s="17" t="s">
        <v>0</v>
      </c>
      <c r="D32" s="18">
        <v>4500</v>
      </c>
      <c r="E32" s="19" t="s">
        <v>14</v>
      </c>
      <c r="F32" s="43">
        <v>42443</v>
      </c>
      <c r="G32" s="44">
        <v>2000</v>
      </c>
      <c r="H32" s="54" t="s">
        <v>13</v>
      </c>
      <c r="I32" s="46"/>
      <c r="J32" s="30"/>
      <c r="K32" s="31"/>
      <c r="L32" s="36"/>
      <c r="M32" s="37"/>
      <c r="N32" s="38"/>
      <c r="O32" s="40">
        <f t="shared" si="0"/>
        <v>2500</v>
      </c>
      <c r="P32" s="15"/>
    </row>
    <row r="33" spans="1:15" ht="15.75" thickBot="1" x14ac:dyDescent="0.3">
      <c r="A33" s="65" t="s">
        <v>191</v>
      </c>
      <c r="B33" s="63" t="s">
        <v>50</v>
      </c>
      <c r="C33" s="17" t="s">
        <v>0</v>
      </c>
      <c r="D33" s="18">
        <v>4500</v>
      </c>
      <c r="E33" s="19" t="s">
        <v>28</v>
      </c>
      <c r="F33" s="43">
        <v>42433</v>
      </c>
      <c r="G33" s="44">
        <v>4500</v>
      </c>
      <c r="H33" s="54" t="s">
        <v>29</v>
      </c>
      <c r="I33" s="46"/>
      <c r="J33" s="30"/>
      <c r="K33" s="31"/>
      <c r="L33" s="36"/>
      <c r="M33" s="37"/>
      <c r="N33" s="38"/>
      <c r="O33" s="40">
        <f t="shared" si="0"/>
        <v>0</v>
      </c>
    </row>
    <row r="34" spans="1:15" ht="15.75" thickBot="1" x14ac:dyDescent="0.3">
      <c r="A34" s="65" t="s">
        <v>192</v>
      </c>
      <c r="B34" s="71" t="s">
        <v>51</v>
      </c>
      <c r="C34" s="57" t="s">
        <v>0</v>
      </c>
      <c r="D34" s="58">
        <v>4500</v>
      </c>
      <c r="E34" s="59" t="s">
        <v>14</v>
      </c>
      <c r="F34" s="43">
        <v>42432</v>
      </c>
      <c r="G34" s="44">
        <v>2000</v>
      </c>
      <c r="H34" s="54" t="s">
        <v>13</v>
      </c>
      <c r="I34" s="46"/>
      <c r="J34" s="30"/>
      <c r="K34" s="31"/>
      <c r="L34" s="36"/>
      <c r="M34" s="37"/>
      <c r="N34" s="38"/>
      <c r="O34" s="40">
        <f t="shared" si="0"/>
        <v>2500</v>
      </c>
    </row>
    <row r="36" spans="1:15" x14ac:dyDescent="0.25">
      <c r="M36" s="88" t="s">
        <v>157</v>
      </c>
      <c r="N36" s="88"/>
      <c r="O36" s="60">
        <f>SUM(O3:O35)</f>
        <v>50300</v>
      </c>
    </row>
  </sheetData>
  <autoFilter ref="B2:O32">
    <sortState ref="B3:O34">
      <sortCondition ref="B2:B32"/>
    </sortState>
  </autoFilter>
  <mergeCells count="5">
    <mergeCell ref="A1:E1"/>
    <mergeCell ref="F1:H1"/>
    <mergeCell ref="I1:K1"/>
    <mergeCell ref="L1:N1"/>
    <mergeCell ref="M36:N36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4" tint="-0.499984740745262"/>
  </sheetPr>
  <dimension ref="A1:P33"/>
  <sheetViews>
    <sheetView topLeftCell="A3" zoomScale="80" zoomScaleNormal="80" workbookViewId="0">
      <selection activeCell="B3" sqref="B3"/>
    </sheetView>
  </sheetViews>
  <sheetFormatPr baseColWidth="10" defaultRowHeight="15" x14ac:dyDescent="0.25"/>
  <cols>
    <col min="1" max="1" width="8.5703125" customWidth="1"/>
    <col min="2" max="2" width="38.42578125" customWidth="1"/>
    <col min="5" max="5" width="28" customWidth="1"/>
    <col min="15" max="15" width="12.42578125" customWidth="1"/>
  </cols>
  <sheetData>
    <row r="1" spans="1:15" ht="17.25" customHeight="1" thickBot="1" x14ac:dyDescent="0.35">
      <c r="A1" s="89" t="s">
        <v>15</v>
      </c>
      <c r="B1" s="89"/>
      <c r="C1" s="89"/>
      <c r="D1" s="89"/>
      <c r="E1" s="89"/>
      <c r="F1" s="79" t="s">
        <v>1</v>
      </c>
      <c r="G1" s="80"/>
      <c r="H1" s="81"/>
      <c r="I1" s="82" t="s">
        <v>2</v>
      </c>
      <c r="J1" s="83"/>
      <c r="K1" s="84"/>
      <c r="L1" s="85" t="s">
        <v>3</v>
      </c>
      <c r="M1" s="86"/>
      <c r="N1" s="87"/>
      <c r="O1" s="42"/>
    </row>
    <row r="2" spans="1:15" ht="47.25" x14ac:dyDescent="0.25">
      <c r="A2" s="1"/>
      <c r="B2" s="2" t="s">
        <v>5</v>
      </c>
      <c r="C2" s="2" t="s">
        <v>6</v>
      </c>
      <c r="D2" s="3" t="s">
        <v>7</v>
      </c>
      <c r="E2" s="4" t="s">
        <v>8</v>
      </c>
      <c r="F2" s="5" t="s">
        <v>9</v>
      </c>
      <c r="G2" s="6" t="s">
        <v>10</v>
      </c>
      <c r="H2" s="7" t="s">
        <v>11</v>
      </c>
      <c r="I2" s="8" t="s">
        <v>9</v>
      </c>
      <c r="J2" s="9" t="s">
        <v>12</v>
      </c>
      <c r="K2" s="10" t="s">
        <v>11</v>
      </c>
      <c r="L2" s="11" t="s">
        <v>9</v>
      </c>
      <c r="M2" s="12" t="s">
        <v>10</v>
      </c>
      <c r="N2" s="13" t="s">
        <v>11</v>
      </c>
      <c r="O2" s="41" t="s">
        <v>4</v>
      </c>
    </row>
    <row r="3" spans="1:15" x14ac:dyDescent="0.25">
      <c r="A3" s="65" t="s">
        <v>193</v>
      </c>
      <c r="B3" s="62" t="s">
        <v>53</v>
      </c>
      <c r="C3" s="17" t="s">
        <v>15</v>
      </c>
      <c r="D3" s="18">
        <v>4500</v>
      </c>
      <c r="E3" s="19" t="s">
        <v>14</v>
      </c>
      <c r="F3" s="21">
        <v>42433</v>
      </c>
      <c r="G3" s="22">
        <v>2000</v>
      </c>
      <c r="H3" s="24" t="s">
        <v>13</v>
      </c>
      <c r="I3" s="28"/>
      <c r="J3" s="25"/>
      <c r="K3" s="27"/>
      <c r="L3" s="35"/>
      <c r="M3" s="33"/>
      <c r="N3" s="48"/>
      <c r="O3" s="39">
        <f t="shared" ref="O3:O32" si="0">D3-(G3+J3+M3)</f>
        <v>2500</v>
      </c>
    </row>
    <row r="4" spans="1:15" x14ac:dyDescent="0.25">
      <c r="A4" s="65" t="s">
        <v>194</v>
      </c>
      <c r="B4" s="62" t="s">
        <v>54</v>
      </c>
      <c r="C4" s="17" t="s">
        <v>15</v>
      </c>
      <c r="D4" s="18">
        <v>4500</v>
      </c>
      <c r="E4" s="19" t="s">
        <v>14</v>
      </c>
      <c r="F4" s="21">
        <v>42426</v>
      </c>
      <c r="G4" s="22">
        <v>900</v>
      </c>
      <c r="H4" s="24" t="s">
        <v>13</v>
      </c>
      <c r="I4" s="28"/>
      <c r="J4" s="25"/>
      <c r="K4" s="27"/>
      <c r="L4" s="35"/>
      <c r="M4" s="33"/>
      <c r="N4" s="48"/>
      <c r="O4" s="39">
        <f t="shared" si="0"/>
        <v>3600</v>
      </c>
    </row>
    <row r="5" spans="1:15" x14ac:dyDescent="0.25">
      <c r="A5" s="65" t="s">
        <v>195</v>
      </c>
      <c r="B5" s="67" t="s">
        <v>158</v>
      </c>
      <c r="C5" s="17" t="s">
        <v>15</v>
      </c>
      <c r="D5" s="18">
        <v>4500</v>
      </c>
      <c r="E5" s="19" t="s">
        <v>14</v>
      </c>
      <c r="F5" s="21">
        <v>42441</v>
      </c>
      <c r="G5" s="22">
        <v>2000</v>
      </c>
      <c r="H5" s="24" t="s">
        <v>13</v>
      </c>
      <c r="I5" s="28"/>
      <c r="J5" s="25"/>
      <c r="K5" s="27"/>
      <c r="L5" s="35"/>
      <c r="M5" s="33"/>
      <c r="N5" s="48"/>
      <c r="O5" s="39">
        <f t="shared" si="0"/>
        <v>2500</v>
      </c>
    </row>
    <row r="6" spans="1:15" x14ac:dyDescent="0.25">
      <c r="A6" s="65" t="s">
        <v>196</v>
      </c>
      <c r="B6" s="62" t="s">
        <v>55</v>
      </c>
      <c r="C6" s="17" t="s">
        <v>15</v>
      </c>
      <c r="D6" s="18">
        <v>4500</v>
      </c>
      <c r="E6" s="19" t="s">
        <v>14</v>
      </c>
      <c r="F6" s="21">
        <v>42429</v>
      </c>
      <c r="G6" s="22">
        <v>2000</v>
      </c>
      <c r="H6" s="24" t="s">
        <v>13</v>
      </c>
      <c r="I6" s="28">
        <v>42444</v>
      </c>
      <c r="J6" s="25">
        <v>700</v>
      </c>
      <c r="K6" s="27"/>
      <c r="L6" s="35"/>
      <c r="M6" s="33"/>
      <c r="N6" s="48"/>
      <c r="O6" s="39">
        <f t="shared" si="0"/>
        <v>1800</v>
      </c>
    </row>
    <row r="7" spans="1:15" x14ac:dyDescent="0.25">
      <c r="A7" s="65" t="s">
        <v>197</v>
      </c>
      <c r="B7" s="62" t="s">
        <v>56</v>
      </c>
      <c r="C7" s="17" t="s">
        <v>15</v>
      </c>
      <c r="D7" s="18">
        <v>4500</v>
      </c>
      <c r="E7" s="19" t="s">
        <v>14</v>
      </c>
      <c r="F7" s="21">
        <v>42410</v>
      </c>
      <c r="G7" s="22">
        <v>2000</v>
      </c>
      <c r="H7" s="24" t="s">
        <v>13</v>
      </c>
      <c r="I7" s="28"/>
      <c r="J7" s="25"/>
      <c r="K7" s="27"/>
      <c r="L7" s="35"/>
      <c r="M7" s="33"/>
      <c r="N7" s="48"/>
      <c r="O7" s="39">
        <f t="shared" si="0"/>
        <v>2500</v>
      </c>
    </row>
    <row r="8" spans="1:15" x14ac:dyDescent="0.25">
      <c r="A8" s="65" t="s">
        <v>198</v>
      </c>
      <c r="B8" s="67" t="s">
        <v>101</v>
      </c>
      <c r="C8" s="17" t="s">
        <v>15</v>
      </c>
      <c r="D8" s="18">
        <v>4000</v>
      </c>
      <c r="E8" s="19" t="s">
        <v>16</v>
      </c>
      <c r="F8" s="21">
        <v>42437</v>
      </c>
      <c r="G8" s="22">
        <v>4000</v>
      </c>
      <c r="H8" s="24" t="s">
        <v>13</v>
      </c>
      <c r="I8" s="28"/>
      <c r="J8" s="25"/>
      <c r="K8" s="27"/>
      <c r="L8" s="35"/>
      <c r="M8" s="33"/>
      <c r="N8" s="48"/>
      <c r="O8" s="39">
        <f t="shared" si="0"/>
        <v>0</v>
      </c>
    </row>
    <row r="9" spans="1:15" x14ac:dyDescent="0.25">
      <c r="A9" s="65" t="s">
        <v>199</v>
      </c>
      <c r="B9" s="62" t="s">
        <v>57</v>
      </c>
      <c r="C9" s="17" t="s">
        <v>15</v>
      </c>
      <c r="D9" s="18">
        <v>0</v>
      </c>
      <c r="E9" s="19" t="s">
        <v>77</v>
      </c>
      <c r="F9" s="21"/>
      <c r="G9" s="22"/>
      <c r="H9" s="24" t="s">
        <v>78</v>
      </c>
      <c r="I9" s="28"/>
      <c r="J9" s="25"/>
      <c r="K9" s="27"/>
      <c r="L9" s="35"/>
      <c r="M9" s="33"/>
      <c r="N9" s="48"/>
      <c r="O9" s="39">
        <f t="shared" si="0"/>
        <v>0</v>
      </c>
    </row>
    <row r="10" spans="1:15" x14ac:dyDescent="0.25">
      <c r="A10" s="65" t="s">
        <v>200</v>
      </c>
      <c r="B10" s="62" t="s">
        <v>58</v>
      </c>
      <c r="C10" s="17" t="s">
        <v>15</v>
      </c>
      <c r="D10" s="18">
        <v>4000</v>
      </c>
      <c r="E10" s="19" t="s">
        <v>16</v>
      </c>
      <c r="F10" s="21">
        <v>42436</v>
      </c>
      <c r="G10" s="22">
        <v>4000</v>
      </c>
      <c r="H10" s="24" t="s">
        <v>13</v>
      </c>
      <c r="I10" s="28"/>
      <c r="J10" s="25"/>
      <c r="K10" s="27"/>
      <c r="L10" s="35"/>
      <c r="M10" s="33"/>
      <c r="N10" s="48"/>
      <c r="O10" s="39">
        <f t="shared" si="0"/>
        <v>0</v>
      </c>
    </row>
    <row r="11" spans="1:15" x14ac:dyDescent="0.25">
      <c r="A11" s="65" t="s">
        <v>201</v>
      </c>
      <c r="B11" s="62" t="s">
        <v>59</v>
      </c>
      <c r="C11" s="17" t="s">
        <v>15</v>
      </c>
      <c r="D11" s="18">
        <v>4000</v>
      </c>
      <c r="E11" s="19" t="s">
        <v>16</v>
      </c>
      <c r="F11" s="51">
        <v>42434</v>
      </c>
      <c r="G11" s="22">
        <v>4000</v>
      </c>
      <c r="H11" s="24" t="s">
        <v>13</v>
      </c>
      <c r="I11" s="28"/>
      <c r="J11" s="25"/>
      <c r="K11" s="27"/>
      <c r="L11" s="35"/>
      <c r="M11" s="33"/>
      <c r="N11" s="48"/>
      <c r="O11" s="39">
        <f t="shared" si="0"/>
        <v>0</v>
      </c>
    </row>
    <row r="12" spans="1:15" x14ac:dyDescent="0.25">
      <c r="A12" s="65" t="s">
        <v>202</v>
      </c>
      <c r="B12" s="62" t="s">
        <v>60</v>
      </c>
      <c r="C12" s="17" t="s">
        <v>15</v>
      </c>
      <c r="D12" s="18">
        <v>4500</v>
      </c>
      <c r="E12" s="19" t="s">
        <v>14</v>
      </c>
      <c r="F12" s="21">
        <v>42419</v>
      </c>
      <c r="G12" s="22">
        <v>2000</v>
      </c>
      <c r="H12" s="24" t="s">
        <v>13</v>
      </c>
      <c r="I12" s="28"/>
      <c r="J12" s="25"/>
      <c r="K12" s="27"/>
      <c r="L12" s="35"/>
      <c r="M12" s="33"/>
      <c r="N12" s="48"/>
      <c r="O12" s="39">
        <f t="shared" si="0"/>
        <v>2500</v>
      </c>
    </row>
    <row r="13" spans="1:15" x14ac:dyDescent="0.25">
      <c r="A13" s="65" t="s">
        <v>203</v>
      </c>
      <c r="B13" s="62" t="s">
        <v>61</v>
      </c>
      <c r="C13" s="17" t="s">
        <v>15</v>
      </c>
      <c r="D13" s="18">
        <v>4500</v>
      </c>
      <c r="E13" s="19" t="s">
        <v>14</v>
      </c>
      <c r="F13" s="21">
        <v>42429</v>
      </c>
      <c r="G13" s="22">
        <v>2000</v>
      </c>
      <c r="H13" s="24" t="s">
        <v>13</v>
      </c>
      <c r="I13" s="28">
        <v>42444</v>
      </c>
      <c r="J13" s="25">
        <v>1250</v>
      </c>
      <c r="K13" s="27"/>
      <c r="L13" s="35"/>
      <c r="M13" s="33"/>
      <c r="N13" s="48"/>
      <c r="O13" s="39">
        <f t="shared" si="0"/>
        <v>1250</v>
      </c>
    </row>
    <row r="14" spans="1:15" x14ac:dyDescent="0.25">
      <c r="A14" s="65" t="s">
        <v>204</v>
      </c>
      <c r="B14" s="62" t="s">
        <v>62</v>
      </c>
      <c r="C14" s="17" t="s">
        <v>15</v>
      </c>
      <c r="D14" s="18">
        <v>4500</v>
      </c>
      <c r="E14" s="20" t="s">
        <v>14</v>
      </c>
      <c r="F14" s="21">
        <v>42425</v>
      </c>
      <c r="G14" s="22">
        <v>2000</v>
      </c>
      <c r="H14" s="24" t="s">
        <v>13</v>
      </c>
      <c r="I14" s="28"/>
      <c r="J14" s="25"/>
      <c r="K14" s="27"/>
      <c r="L14" s="35"/>
      <c r="M14" s="33"/>
      <c r="N14" s="48"/>
      <c r="O14" s="39">
        <f t="shared" si="0"/>
        <v>2500</v>
      </c>
    </row>
    <row r="15" spans="1:15" x14ac:dyDescent="0.25">
      <c r="A15" s="65" t="s">
        <v>205</v>
      </c>
      <c r="B15" s="62" t="s">
        <v>63</v>
      </c>
      <c r="C15" s="17" t="s">
        <v>15</v>
      </c>
      <c r="D15" s="18">
        <v>4500</v>
      </c>
      <c r="E15" s="19" t="s">
        <v>14</v>
      </c>
      <c r="F15" s="21">
        <v>42444</v>
      </c>
      <c r="G15" s="22">
        <v>2000</v>
      </c>
      <c r="H15" s="24" t="s">
        <v>13</v>
      </c>
      <c r="I15" s="28"/>
      <c r="J15" s="25"/>
      <c r="K15" s="27"/>
      <c r="L15" s="35"/>
      <c r="M15" s="33"/>
      <c r="N15" s="48"/>
      <c r="O15" s="39">
        <f t="shared" si="0"/>
        <v>2500</v>
      </c>
    </row>
    <row r="16" spans="1:15" x14ac:dyDescent="0.25">
      <c r="A16" s="65" t="s">
        <v>206</v>
      </c>
      <c r="B16" s="62" t="s">
        <v>64</v>
      </c>
      <c r="C16" s="17" t="s">
        <v>15</v>
      </c>
      <c r="D16" s="18">
        <v>4500</v>
      </c>
      <c r="E16" s="19" t="s">
        <v>14</v>
      </c>
      <c r="F16" s="21">
        <v>42420</v>
      </c>
      <c r="G16" s="22">
        <v>2000</v>
      </c>
      <c r="H16" s="24" t="s">
        <v>13</v>
      </c>
      <c r="I16" s="28">
        <v>42460</v>
      </c>
      <c r="J16" s="25">
        <v>1250</v>
      </c>
      <c r="K16" s="27"/>
      <c r="L16" s="35"/>
      <c r="M16" s="33"/>
      <c r="N16" s="48"/>
      <c r="O16" s="39">
        <f t="shared" si="0"/>
        <v>1250</v>
      </c>
    </row>
    <row r="17" spans="1:15" x14ac:dyDescent="0.25">
      <c r="A17" s="65" t="s">
        <v>207</v>
      </c>
      <c r="B17" s="62" t="s">
        <v>65</v>
      </c>
      <c r="C17" s="17" t="s">
        <v>15</v>
      </c>
      <c r="D17" s="18">
        <v>4500</v>
      </c>
      <c r="E17" s="19" t="s">
        <v>14</v>
      </c>
      <c r="F17" s="21">
        <v>42427</v>
      </c>
      <c r="G17" s="22">
        <v>2000</v>
      </c>
      <c r="H17" s="24" t="s">
        <v>13</v>
      </c>
      <c r="I17" s="28"/>
      <c r="J17" s="25"/>
      <c r="K17" s="27"/>
      <c r="L17" s="35"/>
      <c r="M17" s="33"/>
      <c r="N17" s="48"/>
      <c r="O17" s="39">
        <f t="shared" si="0"/>
        <v>2500</v>
      </c>
    </row>
    <row r="18" spans="1:15" x14ac:dyDescent="0.25">
      <c r="A18" s="65" t="s">
        <v>208</v>
      </c>
      <c r="B18" s="62" t="s">
        <v>66</v>
      </c>
      <c r="C18" s="17" t="s">
        <v>15</v>
      </c>
      <c r="D18" s="18">
        <v>4500</v>
      </c>
      <c r="E18" s="19" t="s">
        <v>14</v>
      </c>
      <c r="F18" s="21">
        <v>42432</v>
      </c>
      <c r="G18" s="22">
        <v>2000</v>
      </c>
      <c r="H18" s="24" t="s">
        <v>13</v>
      </c>
      <c r="I18" s="28"/>
      <c r="J18" s="25"/>
      <c r="K18" s="27"/>
      <c r="L18" s="35"/>
      <c r="M18" s="33"/>
      <c r="N18" s="48"/>
      <c r="O18" s="39">
        <f t="shared" si="0"/>
        <v>2500</v>
      </c>
    </row>
    <row r="19" spans="1:15" x14ac:dyDescent="0.25">
      <c r="A19" s="65" t="s">
        <v>209</v>
      </c>
      <c r="B19" s="62" t="s">
        <v>67</v>
      </c>
      <c r="C19" s="17" t="s">
        <v>15</v>
      </c>
      <c r="D19" s="18">
        <v>4500</v>
      </c>
      <c r="E19" s="19" t="s">
        <v>14</v>
      </c>
      <c r="F19" s="21">
        <v>42433</v>
      </c>
      <c r="G19" s="22">
        <v>2000</v>
      </c>
      <c r="H19" s="24" t="s">
        <v>13</v>
      </c>
      <c r="I19" s="28"/>
      <c r="J19" s="25"/>
      <c r="K19" s="27"/>
      <c r="L19" s="35"/>
      <c r="M19" s="33"/>
      <c r="N19" s="48"/>
      <c r="O19" s="39">
        <f t="shared" si="0"/>
        <v>2500</v>
      </c>
    </row>
    <row r="20" spans="1:15" x14ac:dyDescent="0.25">
      <c r="A20" s="65" t="s">
        <v>210</v>
      </c>
      <c r="B20" s="62" t="s">
        <v>68</v>
      </c>
      <c r="C20" s="17" t="s">
        <v>15</v>
      </c>
      <c r="D20" s="18">
        <v>4500</v>
      </c>
      <c r="E20" s="19" t="s">
        <v>14</v>
      </c>
      <c r="F20" s="21">
        <v>42432</v>
      </c>
      <c r="G20" s="22">
        <v>2000</v>
      </c>
      <c r="H20" s="24" t="s">
        <v>13</v>
      </c>
      <c r="I20" s="28"/>
      <c r="J20" s="25"/>
      <c r="K20" s="27"/>
      <c r="L20" s="35"/>
      <c r="M20" s="33"/>
      <c r="N20" s="48"/>
      <c r="O20" s="39">
        <f t="shared" si="0"/>
        <v>2500</v>
      </c>
    </row>
    <row r="21" spans="1:15" x14ac:dyDescent="0.25">
      <c r="A21" s="65" t="s">
        <v>211</v>
      </c>
      <c r="B21" s="62" t="s">
        <v>69</v>
      </c>
      <c r="C21" s="17" t="s">
        <v>15</v>
      </c>
      <c r="D21" s="18">
        <v>4500</v>
      </c>
      <c r="E21" s="19" t="s">
        <v>14</v>
      </c>
      <c r="F21" s="21">
        <v>42423</v>
      </c>
      <c r="G21" s="22">
        <v>2000</v>
      </c>
      <c r="H21" s="24" t="s">
        <v>13</v>
      </c>
      <c r="I21" s="28"/>
      <c r="J21" s="25"/>
      <c r="K21" s="27"/>
      <c r="L21" s="35"/>
      <c r="M21" s="33"/>
      <c r="N21" s="48"/>
      <c r="O21" s="39">
        <f t="shared" si="0"/>
        <v>2500</v>
      </c>
    </row>
    <row r="22" spans="1:15" x14ac:dyDescent="0.25">
      <c r="A22" s="65" t="s">
        <v>212</v>
      </c>
      <c r="B22" s="62" t="s">
        <v>70</v>
      </c>
      <c r="C22" s="17" t="s">
        <v>15</v>
      </c>
      <c r="D22" s="18">
        <v>4500</v>
      </c>
      <c r="E22" s="19" t="s">
        <v>14</v>
      </c>
      <c r="F22" s="21">
        <v>42431</v>
      </c>
      <c r="G22" s="22">
        <v>2000</v>
      </c>
      <c r="H22" s="24" t="s">
        <v>13</v>
      </c>
      <c r="I22" s="28"/>
      <c r="J22" s="25"/>
      <c r="K22" s="27"/>
      <c r="L22" s="35"/>
      <c r="M22" s="33"/>
      <c r="N22" s="48"/>
      <c r="O22" s="39">
        <f t="shared" si="0"/>
        <v>2500</v>
      </c>
    </row>
    <row r="23" spans="1:15" x14ac:dyDescent="0.25">
      <c r="A23" s="65" t="s">
        <v>213</v>
      </c>
      <c r="B23" s="62" t="s">
        <v>71</v>
      </c>
      <c r="C23" s="17" t="s">
        <v>15</v>
      </c>
      <c r="D23" s="18">
        <v>4500</v>
      </c>
      <c r="E23" s="19" t="s">
        <v>28</v>
      </c>
      <c r="F23" s="21">
        <v>42404</v>
      </c>
      <c r="G23" s="22">
        <v>4500</v>
      </c>
      <c r="H23" s="24" t="s">
        <v>29</v>
      </c>
      <c r="I23" s="28"/>
      <c r="J23" s="25"/>
      <c r="K23" s="27"/>
      <c r="L23" s="35"/>
      <c r="M23" s="33"/>
      <c r="N23" s="48"/>
      <c r="O23" s="39">
        <f t="shared" si="0"/>
        <v>0</v>
      </c>
    </row>
    <row r="24" spans="1:15" x14ac:dyDescent="0.25">
      <c r="A24" s="65" t="s">
        <v>214</v>
      </c>
      <c r="B24" s="67" t="s">
        <v>159</v>
      </c>
      <c r="C24" s="17" t="s">
        <v>15</v>
      </c>
      <c r="D24" s="18">
        <v>4500</v>
      </c>
      <c r="E24" s="19" t="s">
        <v>14</v>
      </c>
      <c r="F24" s="21">
        <v>42440</v>
      </c>
      <c r="G24" s="22">
        <v>2000</v>
      </c>
      <c r="H24" s="24" t="s">
        <v>13</v>
      </c>
      <c r="I24" s="28">
        <v>42440</v>
      </c>
      <c r="J24" s="25">
        <v>1250</v>
      </c>
      <c r="K24" s="27"/>
      <c r="L24" s="35">
        <v>42444</v>
      </c>
      <c r="M24" s="33">
        <v>1250</v>
      </c>
      <c r="N24" s="48"/>
      <c r="O24" s="39">
        <f t="shared" si="0"/>
        <v>0</v>
      </c>
    </row>
    <row r="25" spans="1:15" x14ac:dyDescent="0.25">
      <c r="A25" s="65" t="s">
        <v>215</v>
      </c>
      <c r="B25" s="62" t="s">
        <v>72</v>
      </c>
      <c r="C25" s="17" t="s">
        <v>15</v>
      </c>
      <c r="D25" s="18">
        <v>4500</v>
      </c>
      <c r="E25" s="19" t="s">
        <v>14</v>
      </c>
      <c r="F25" s="21">
        <v>42436</v>
      </c>
      <c r="G25" s="22">
        <v>2000</v>
      </c>
      <c r="H25" s="24" t="s">
        <v>13</v>
      </c>
      <c r="I25" s="28"/>
      <c r="J25" s="25"/>
      <c r="K25" s="27"/>
      <c r="L25" s="35"/>
      <c r="M25" s="33"/>
      <c r="N25" s="48"/>
      <c r="O25" s="39">
        <f t="shared" si="0"/>
        <v>2500</v>
      </c>
    </row>
    <row r="26" spans="1:15" x14ac:dyDescent="0.25">
      <c r="A26" s="65" t="s">
        <v>216</v>
      </c>
      <c r="B26" s="62" t="s">
        <v>73</v>
      </c>
      <c r="C26" s="17" t="s">
        <v>15</v>
      </c>
      <c r="D26" s="18">
        <v>4500</v>
      </c>
      <c r="E26" s="19" t="s">
        <v>14</v>
      </c>
      <c r="F26" s="21">
        <v>42436</v>
      </c>
      <c r="G26" s="22">
        <v>500</v>
      </c>
      <c r="H26" s="24" t="s">
        <v>13</v>
      </c>
      <c r="I26" s="28"/>
      <c r="J26" s="25"/>
      <c r="K26" s="27"/>
      <c r="L26" s="35"/>
      <c r="M26" s="33"/>
      <c r="N26" s="48"/>
      <c r="O26" s="39">
        <f t="shared" si="0"/>
        <v>4000</v>
      </c>
    </row>
    <row r="27" spans="1:15" x14ac:dyDescent="0.25">
      <c r="A27" s="65" t="s">
        <v>217</v>
      </c>
      <c r="B27" s="66" t="s">
        <v>74</v>
      </c>
      <c r="C27" s="17" t="s">
        <v>15</v>
      </c>
      <c r="D27" s="18">
        <v>4500</v>
      </c>
      <c r="E27" s="19" t="s">
        <v>14</v>
      </c>
      <c r="F27" s="21">
        <v>42436</v>
      </c>
      <c r="G27" s="22">
        <v>2000</v>
      </c>
      <c r="H27" s="24" t="s">
        <v>29</v>
      </c>
      <c r="I27" s="28"/>
      <c r="J27" s="25"/>
      <c r="K27" s="27"/>
      <c r="L27" s="35"/>
      <c r="M27" s="33"/>
      <c r="N27" s="48"/>
      <c r="O27" s="39">
        <f t="shared" si="0"/>
        <v>2500</v>
      </c>
    </row>
    <row r="28" spans="1:15" x14ac:dyDescent="0.25">
      <c r="A28" s="65" t="s">
        <v>218</v>
      </c>
      <c r="B28" s="66" t="s">
        <v>75</v>
      </c>
      <c r="C28" s="17" t="s">
        <v>15</v>
      </c>
      <c r="D28" s="18">
        <v>4000</v>
      </c>
      <c r="E28" s="19" t="s">
        <v>16</v>
      </c>
      <c r="F28" s="21">
        <v>42420</v>
      </c>
      <c r="G28" s="22">
        <v>4000</v>
      </c>
      <c r="H28" s="24" t="s">
        <v>13</v>
      </c>
      <c r="I28" s="28"/>
      <c r="J28" s="25"/>
      <c r="K28" s="27"/>
      <c r="L28" s="35"/>
      <c r="M28" s="33"/>
      <c r="N28" s="48"/>
      <c r="O28" s="39">
        <f t="shared" si="0"/>
        <v>0</v>
      </c>
    </row>
    <row r="29" spans="1:15" x14ac:dyDescent="0.25">
      <c r="A29" s="65" t="s">
        <v>219</v>
      </c>
      <c r="B29" s="66" t="s">
        <v>76</v>
      </c>
      <c r="C29" s="17" t="s">
        <v>15</v>
      </c>
      <c r="D29" s="18">
        <v>4500</v>
      </c>
      <c r="E29" s="19" t="s">
        <v>28</v>
      </c>
      <c r="F29" s="21">
        <v>42436</v>
      </c>
      <c r="G29" s="22">
        <v>4500</v>
      </c>
      <c r="H29" s="24" t="s">
        <v>29</v>
      </c>
      <c r="I29" s="28"/>
      <c r="J29" s="25"/>
      <c r="K29" s="27"/>
      <c r="L29" s="35"/>
      <c r="M29" s="33"/>
      <c r="N29" s="48"/>
      <c r="O29" s="39">
        <f t="shared" si="0"/>
        <v>0</v>
      </c>
    </row>
    <row r="30" spans="1:15" x14ac:dyDescent="0.25">
      <c r="A30" s="65"/>
      <c r="B30" s="61"/>
      <c r="C30" s="17"/>
      <c r="D30" s="18">
        <v>0</v>
      </c>
      <c r="E30" s="19"/>
      <c r="F30" s="21"/>
      <c r="G30" s="22"/>
      <c r="H30" s="23"/>
      <c r="I30" s="28"/>
      <c r="J30" s="25"/>
      <c r="K30" s="27"/>
      <c r="L30" s="35"/>
      <c r="M30" s="33"/>
      <c r="N30" s="48"/>
      <c r="O30" s="39">
        <f t="shared" si="0"/>
        <v>0</v>
      </c>
    </row>
    <row r="31" spans="1:15" x14ac:dyDescent="0.25">
      <c r="A31" s="16"/>
      <c r="B31" s="17"/>
      <c r="C31" s="17"/>
      <c r="D31" s="18">
        <v>0</v>
      </c>
      <c r="E31" s="19"/>
      <c r="F31" s="21"/>
      <c r="G31" s="22"/>
      <c r="H31" s="23"/>
      <c r="I31" s="28"/>
      <c r="J31" s="25"/>
      <c r="K31" s="27"/>
      <c r="L31" s="35"/>
      <c r="M31" s="33"/>
      <c r="N31" s="48"/>
      <c r="O31" s="39">
        <f t="shared" si="0"/>
        <v>0</v>
      </c>
    </row>
    <row r="32" spans="1:15" ht="15.75" thickBot="1" x14ac:dyDescent="0.3">
      <c r="A32" s="16"/>
      <c r="B32" s="17"/>
      <c r="C32" s="17"/>
      <c r="D32" s="18">
        <v>0</v>
      </c>
      <c r="E32" s="19"/>
      <c r="F32" s="43"/>
      <c r="G32" s="44"/>
      <c r="H32" s="45"/>
      <c r="I32" s="29"/>
      <c r="J32" s="30"/>
      <c r="K32" s="31"/>
      <c r="L32" s="47"/>
      <c r="M32" s="37"/>
      <c r="N32" s="49"/>
      <c r="O32" s="40">
        <f t="shared" si="0"/>
        <v>0</v>
      </c>
    </row>
    <row r="33" spans="15:16" x14ac:dyDescent="0.25">
      <c r="O33" s="14">
        <f>SUM(O3:O32)</f>
        <v>46900</v>
      </c>
      <c r="P33" s="15" t="s">
        <v>4</v>
      </c>
    </row>
  </sheetData>
  <autoFilter ref="B2:O33">
    <sortState ref="B3:O33">
      <sortCondition ref="B2:B33"/>
    </sortState>
  </autoFilter>
  <mergeCells count="4">
    <mergeCell ref="A1:E1"/>
    <mergeCell ref="F1:H1"/>
    <mergeCell ref="I1:K1"/>
    <mergeCell ref="L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 tint="-0.249977111117893"/>
  </sheetPr>
  <dimension ref="A1:O39"/>
  <sheetViews>
    <sheetView topLeftCell="A2" zoomScale="80" zoomScaleNormal="80" workbookViewId="0">
      <selection activeCell="B3" sqref="B3"/>
    </sheetView>
  </sheetViews>
  <sheetFormatPr baseColWidth="10" defaultRowHeight="15" x14ac:dyDescent="0.25"/>
  <cols>
    <col min="1" max="1" width="8" customWidth="1"/>
    <col min="2" max="2" width="38.42578125" customWidth="1"/>
    <col min="3" max="3" width="11.140625" customWidth="1"/>
    <col min="5" max="5" width="28" customWidth="1"/>
    <col min="15" max="15" width="12.42578125" customWidth="1"/>
  </cols>
  <sheetData>
    <row r="1" spans="1:15" ht="17.25" customHeight="1" thickBot="1" x14ac:dyDescent="0.35">
      <c r="A1" s="90" t="s">
        <v>18</v>
      </c>
      <c r="B1" s="90"/>
      <c r="C1" s="90"/>
      <c r="D1" s="90"/>
      <c r="E1" s="90"/>
      <c r="F1" s="79" t="s">
        <v>1</v>
      </c>
      <c r="G1" s="80"/>
      <c r="H1" s="81"/>
      <c r="I1" s="82" t="s">
        <v>2</v>
      </c>
      <c r="J1" s="83"/>
      <c r="K1" s="84"/>
      <c r="L1" s="85" t="s">
        <v>3</v>
      </c>
      <c r="M1" s="86"/>
      <c r="N1" s="87"/>
      <c r="O1" s="42"/>
    </row>
    <row r="2" spans="1:15" ht="47.25" x14ac:dyDescent="0.25">
      <c r="A2" s="1"/>
      <c r="B2" s="2" t="s">
        <v>5</v>
      </c>
      <c r="C2" s="2" t="s">
        <v>6</v>
      </c>
      <c r="D2" s="3" t="s">
        <v>7</v>
      </c>
      <c r="E2" s="4" t="s">
        <v>8</v>
      </c>
      <c r="F2" s="5" t="s">
        <v>9</v>
      </c>
      <c r="G2" s="6" t="s">
        <v>10</v>
      </c>
      <c r="H2" s="7" t="s">
        <v>11</v>
      </c>
      <c r="I2" s="8" t="s">
        <v>9</v>
      </c>
      <c r="J2" s="9" t="s">
        <v>12</v>
      </c>
      <c r="K2" s="10" t="s">
        <v>11</v>
      </c>
      <c r="L2" s="11" t="s">
        <v>9</v>
      </c>
      <c r="M2" s="12" t="s">
        <v>10</v>
      </c>
      <c r="N2" s="13" t="s">
        <v>11</v>
      </c>
      <c r="O2" s="41" t="s">
        <v>4</v>
      </c>
    </row>
    <row r="3" spans="1:15" x14ac:dyDescent="0.25">
      <c r="A3" s="65" t="s">
        <v>220</v>
      </c>
      <c r="B3" s="61" t="s">
        <v>103</v>
      </c>
      <c r="C3" s="17" t="s">
        <v>80</v>
      </c>
      <c r="D3" s="18">
        <v>4500</v>
      </c>
      <c r="E3" s="19" t="s">
        <v>14</v>
      </c>
      <c r="F3" s="21">
        <v>42438</v>
      </c>
      <c r="G3" s="22">
        <v>2000</v>
      </c>
      <c r="H3" s="24" t="s">
        <v>13</v>
      </c>
      <c r="I3" s="28"/>
      <c r="J3" s="25"/>
      <c r="K3" s="27"/>
      <c r="L3" s="35"/>
      <c r="M3" s="33"/>
      <c r="N3" s="48"/>
      <c r="O3" s="39">
        <f t="shared" ref="O3:O37" si="0">D3-(G3+J3+M3)</f>
        <v>2500</v>
      </c>
    </row>
    <row r="4" spans="1:15" x14ac:dyDescent="0.25">
      <c r="A4" s="65" t="s">
        <v>221</v>
      </c>
      <c r="B4" s="61" t="s">
        <v>91</v>
      </c>
      <c r="C4" s="17" t="s">
        <v>80</v>
      </c>
      <c r="D4" s="18">
        <v>4000</v>
      </c>
      <c r="E4" s="20" t="s">
        <v>16</v>
      </c>
      <c r="F4" s="21">
        <v>42423</v>
      </c>
      <c r="G4" s="22">
        <v>4000</v>
      </c>
      <c r="H4" s="24" t="s">
        <v>13</v>
      </c>
      <c r="I4" s="28"/>
      <c r="J4" s="25"/>
      <c r="K4" s="27"/>
      <c r="L4" s="35"/>
      <c r="M4" s="33"/>
      <c r="N4" s="48"/>
      <c r="O4" s="39">
        <f t="shared" si="0"/>
        <v>0</v>
      </c>
    </row>
    <row r="5" spans="1:15" x14ac:dyDescent="0.25">
      <c r="A5" s="65" t="s">
        <v>222</v>
      </c>
      <c r="B5" s="61" t="s">
        <v>136</v>
      </c>
      <c r="C5" s="17" t="s">
        <v>80</v>
      </c>
      <c r="D5" s="18">
        <v>4500</v>
      </c>
      <c r="E5" s="19" t="s">
        <v>14</v>
      </c>
      <c r="F5" s="21">
        <v>42440</v>
      </c>
      <c r="G5" s="22">
        <v>2000</v>
      </c>
      <c r="H5" s="24" t="s">
        <v>13</v>
      </c>
      <c r="I5" s="28">
        <v>42440</v>
      </c>
      <c r="J5" s="25">
        <v>1000</v>
      </c>
      <c r="K5" s="27"/>
      <c r="L5" s="35"/>
      <c r="M5" s="33"/>
      <c r="N5" s="48"/>
      <c r="O5" s="39">
        <f t="shared" si="0"/>
        <v>1500</v>
      </c>
    </row>
    <row r="6" spans="1:15" x14ac:dyDescent="0.25">
      <c r="A6" s="65" t="s">
        <v>223</v>
      </c>
      <c r="B6" s="61" t="s">
        <v>87</v>
      </c>
      <c r="C6" s="17" t="s">
        <v>80</v>
      </c>
      <c r="D6" s="18">
        <v>4000</v>
      </c>
      <c r="E6" s="19" t="s">
        <v>16</v>
      </c>
      <c r="F6" s="21">
        <v>42436</v>
      </c>
      <c r="G6" s="22">
        <v>4000</v>
      </c>
      <c r="H6" s="24" t="s">
        <v>29</v>
      </c>
      <c r="I6" s="28"/>
      <c r="J6" s="25"/>
      <c r="K6" s="27"/>
      <c r="L6" s="35"/>
      <c r="M6" s="33"/>
      <c r="N6" s="48"/>
      <c r="O6" s="39">
        <f t="shared" si="0"/>
        <v>0</v>
      </c>
    </row>
    <row r="7" spans="1:15" x14ac:dyDescent="0.25">
      <c r="A7" s="65" t="s">
        <v>224</v>
      </c>
      <c r="B7" s="61" t="s">
        <v>121</v>
      </c>
      <c r="C7" s="17" t="s">
        <v>80</v>
      </c>
      <c r="D7" s="18">
        <v>4000</v>
      </c>
      <c r="E7" s="19" t="s">
        <v>16</v>
      </c>
      <c r="F7" s="21">
        <v>42440</v>
      </c>
      <c r="G7" s="22">
        <v>4000</v>
      </c>
      <c r="H7" s="24" t="s">
        <v>13</v>
      </c>
      <c r="I7" s="28"/>
      <c r="J7" s="25"/>
      <c r="K7" s="27"/>
      <c r="L7" s="35"/>
      <c r="M7" s="33"/>
      <c r="N7" s="48"/>
      <c r="O7" s="39">
        <f t="shared" si="0"/>
        <v>0</v>
      </c>
    </row>
    <row r="8" spans="1:15" x14ac:dyDescent="0.25">
      <c r="A8" s="65" t="s">
        <v>225</v>
      </c>
      <c r="B8" s="61" t="s">
        <v>138</v>
      </c>
      <c r="C8" s="17" t="s">
        <v>80</v>
      </c>
      <c r="D8" s="18">
        <v>4500</v>
      </c>
      <c r="E8" s="19" t="s">
        <v>14</v>
      </c>
      <c r="F8" s="21">
        <v>42441</v>
      </c>
      <c r="G8" s="22">
        <v>2000</v>
      </c>
      <c r="H8" s="24" t="s">
        <v>13</v>
      </c>
      <c r="I8" s="28"/>
      <c r="J8" s="25"/>
      <c r="K8" s="27"/>
      <c r="L8" s="35"/>
      <c r="M8" s="33"/>
      <c r="N8" s="48"/>
      <c r="O8" s="39">
        <f t="shared" si="0"/>
        <v>2500</v>
      </c>
    </row>
    <row r="9" spans="1:15" x14ac:dyDescent="0.25">
      <c r="A9" s="65" t="s">
        <v>226</v>
      </c>
      <c r="B9" s="61" t="s">
        <v>88</v>
      </c>
      <c r="C9" s="17" t="s">
        <v>80</v>
      </c>
      <c r="D9" s="18">
        <v>4000</v>
      </c>
      <c r="E9" s="19" t="s">
        <v>16</v>
      </c>
      <c r="F9" s="21">
        <v>42429</v>
      </c>
      <c r="G9" s="22">
        <v>4000</v>
      </c>
      <c r="H9" s="24" t="s">
        <v>13</v>
      </c>
      <c r="I9" s="28"/>
      <c r="J9" s="25"/>
      <c r="K9" s="27"/>
      <c r="L9" s="35"/>
      <c r="M9" s="33"/>
      <c r="N9" s="48"/>
      <c r="O9" s="39">
        <f t="shared" si="0"/>
        <v>0</v>
      </c>
    </row>
    <row r="10" spans="1:15" x14ac:dyDescent="0.25">
      <c r="A10" s="65" t="s">
        <v>227</v>
      </c>
      <c r="B10" s="61" t="s">
        <v>102</v>
      </c>
      <c r="C10" s="17" t="s">
        <v>80</v>
      </c>
      <c r="D10" s="18">
        <v>4000</v>
      </c>
      <c r="E10" s="19" t="s">
        <v>16</v>
      </c>
      <c r="F10" s="21">
        <v>42437</v>
      </c>
      <c r="G10" s="22">
        <v>4000</v>
      </c>
      <c r="H10" s="24" t="s">
        <v>13</v>
      </c>
      <c r="I10" s="28"/>
      <c r="J10" s="25"/>
      <c r="K10" s="27"/>
      <c r="L10" s="35"/>
      <c r="M10" s="33"/>
      <c r="N10" s="48"/>
      <c r="O10" s="39">
        <f t="shared" si="0"/>
        <v>0</v>
      </c>
    </row>
    <row r="11" spans="1:15" x14ac:dyDescent="0.25">
      <c r="A11" s="65" t="s">
        <v>228</v>
      </c>
      <c r="B11" s="61" t="s">
        <v>108</v>
      </c>
      <c r="C11" s="17" t="s">
        <v>105</v>
      </c>
      <c r="D11" s="18">
        <v>4500</v>
      </c>
      <c r="E11" s="19" t="s">
        <v>109</v>
      </c>
      <c r="F11" s="21">
        <v>42430</v>
      </c>
      <c r="G11" s="22">
        <v>2000</v>
      </c>
      <c r="H11" s="24" t="s">
        <v>84</v>
      </c>
      <c r="I11" s="28"/>
      <c r="J11" s="25"/>
      <c r="K11" s="27"/>
      <c r="L11" s="35"/>
      <c r="M11" s="33"/>
      <c r="N11" s="48"/>
      <c r="O11" s="39">
        <f t="shared" si="0"/>
        <v>2500</v>
      </c>
    </row>
    <row r="12" spans="1:15" x14ac:dyDescent="0.25">
      <c r="A12" s="65" t="s">
        <v>229</v>
      </c>
      <c r="B12" s="61" t="s">
        <v>90</v>
      </c>
      <c r="C12" s="17" t="s">
        <v>80</v>
      </c>
      <c r="D12" s="18">
        <v>4500</v>
      </c>
      <c r="E12" s="19" t="s">
        <v>14</v>
      </c>
      <c r="F12" s="21">
        <v>42434</v>
      </c>
      <c r="G12" s="22">
        <v>2000</v>
      </c>
      <c r="H12" s="24" t="s">
        <v>13</v>
      </c>
      <c r="I12" s="28"/>
      <c r="J12" s="25"/>
      <c r="K12" s="27"/>
      <c r="L12" s="35"/>
      <c r="M12" s="33"/>
      <c r="N12" s="48"/>
      <c r="O12" s="39">
        <f t="shared" si="0"/>
        <v>2500</v>
      </c>
    </row>
    <row r="13" spans="1:15" x14ac:dyDescent="0.25">
      <c r="A13" s="65" t="s">
        <v>230</v>
      </c>
      <c r="B13" s="61" t="s">
        <v>104</v>
      </c>
      <c r="C13" s="17" t="s">
        <v>80</v>
      </c>
      <c r="D13" s="18">
        <v>4500</v>
      </c>
      <c r="E13" s="19" t="s">
        <v>28</v>
      </c>
      <c r="F13" s="21">
        <v>42439</v>
      </c>
      <c r="G13" s="22">
        <v>4500</v>
      </c>
      <c r="H13" s="24" t="s">
        <v>29</v>
      </c>
      <c r="I13" s="28"/>
      <c r="J13" s="25"/>
      <c r="K13" s="27"/>
      <c r="L13" s="35"/>
      <c r="M13" s="33"/>
      <c r="N13" s="48"/>
      <c r="O13" s="39">
        <f t="shared" si="0"/>
        <v>0</v>
      </c>
    </row>
    <row r="14" spans="1:15" x14ac:dyDescent="0.25">
      <c r="A14" s="65" t="s">
        <v>231</v>
      </c>
      <c r="B14" s="61" t="s">
        <v>89</v>
      </c>
      <c r="C14" s="17" t="s">
        <v>80</v>
      </c>
      <c r="D14" s="18">
        <v>4000</v>
      </c>
      <c r="E14" s="19" t="s">
        <v>16</v>
      </c>
      <c r="F14" s="21">
        <v>42436</v>
      </c>
      <c r="G14" s="22">
        <v>4000</v>
      </c>
      <c r="H14" s="24" t="s">
        <v>13</v>
      </c>
      <c r="I14" s="28"/>
      <c r="J14" s="25"/>
      <c r="K14" s="27"/>
      <c r="L14" s="35"/>
      <c r="M14" s="33"/>
      <c r="N14" s="48"/>
      <c r="O14" s="39">
        <f t="shared" si="0"/>
        <v>0</v>
      </c>
    </row>
    <row r="15" spans="1:15" x14ac:dyDescent="0.25">
      <c r="A15" s="65" t="s">
        <v>232</v>
      </c>
      <c r="B15" s="61" t="s">
        <v>95</v>
      </c>
      <c r="C15" s="17" t="s">
        <v>80</v>
      </c>
      <c r="D15" s="18">
        <v>4500</v>
      </c>
      <c r="E15" s="19" t="s">
        <v>14</v>
      </c>
      <c r="F15" s="21">
        <v>42436</v>
      </c>
      <c r="G15" s="22">
        <v>2000</v>
      </c>
      <c r="H15" s="24" t="s">
        <v>13</v>
      </c>
      <c r="I15" s="28"/>
      <c r="J15" s="25"/>
      <c r="K15" s="27"/>
      <c r="L15" s="35"/>
      <c r="M15" s="33"/>
      <c r="N15" s="48"/>
      <c r="O15" s="39">
        <f t="shared" si="0"/>
        <v>2500</v>
      </c>
    </row>
    <row r="16" spans="1:15" x14ac:dyDescent="0.25">
      <c r="A16" s="65" t="s">
        <v>233</v>
      </c>
      <c r="B16" s="61" t="s">
        <v>144</v>
      </c>
      <c r="C16" s="17" t="s">
        <v>80</v>
      </c>
      <c r="D16" s="18">
        <v>4500</v>
      </c>
      <c r="E16" s="19" t="s">
        <v>14</v>
      </c>
      <c r="F16" s="21">
        <v>42439</v>
      </c>
      <c r="G16" s="22">
        <v>2000</v>
      </c>
      <c r="H16" s="24" t="s">
        <v>13</v>
      </c>
      <c r="I16" s="28"/>
      <c r="J16" s="25"/>
      <c r="K16" s="27"/>
      <c r="L16" s="35"/>
      <c r="M16" s="33"/>
      <c r="N16" s="48"/>
      <c r="O16" s="39">
        <f t="shared" si="0"/>
        <v>2500</v>
      </c>
    </row>
    <row r="17" spans="1:15" x14ac:dyDescent="0.25">
      <c r="A17" s="65" t="s">
        <v>234</v>
      </c>
      <c r="B17" s="61" t="s">
        <v>142</v>
      </c>
      <c r="C17" s="17" t="s">
        <v>80</v>
      </c>
      <c r="D17" s="18">
        <v>4500</v>
      </c>
      <c r="E17" s="19" t="s">
        <v>14</v>
      </c>
      <c r="F17" s="21">
        <v>42440</v>
      </c>
      <c r="G17" s="22">
        <v>2000</v>
      </c>
      <c r="H17" s="24" t="s">
        <v>13</v>
      </c>
      <c r="I17" s="28"/>
      <c r="J17" s="25"/>
      <c r="K17" s="27"/>
      <c r="L17" s="35"/>
      <c r="M17" s="33"/>
      <c r="N17" s="48"/>
      <c r="O17" s="39">
        <f t="shared" si="0"/>
        <v>2500</v>
      </c>
    </row>
    <row r="18" spans="1:15" x14ac:dyDescent="0.25">
      <c r="A18" s="65" t="s">
        <v>235</v>
      </c>
      <c r="B18" s="61" t="s">
        <v>79</v>
      </c>
      <c r="C18" s="17" t="s">
        <v>80</v>
      </c>
      <c r="D18" s="18">
        <v>4000</v>
      </c>
      <c r="E18" s="19" t="s">
        <v>16</v>
      </c>
      <c r="F18" s="21">
        <v>42438</v>
      </c>
      <c r="G18" s="22">
        <v>4000</v>
      </c>
      <c r="H18" s="24" t="s">
        <v>13</v>
      </c>
      <c r="I18" s="28"/>
      <c r="J18" s="25"/>
      <c r="K18" s="27"/>
      <c r="L18" s="35"/>
      <c r="M18" s="33"/>
      <c r="N18" s="48"/>
      <c r="O18" s="39">
        <f t="shared" si="0"/>
        <v>0</v>
      </c>
    </row>
    <row r="19" spans="1:15" x14ac:dyDescent="0.25">
      <c r="A19" s="65" t="s">
        <v>236</v>
      </c>
      <c r="B19" s="61" t="s">
        <v>92</v>
      </c>
      <c r="C19" s="17" t="s">
        <v>80</v>
      </c>
      <c r="D19" s="18">
        <v>4500</v>
      </c>
      <c r="E19" s="19" t="s">
        <v>14</v>
      </c>
      <c r="F19" s="21">
        <v>42433</v>
      </c>
      <c r="G19" s="22">
        <v>2000</v>
      </c>
      <c r="H19" s="24" t="s">
        <v>13</v>
      </c>
      <c r="I19" s="28"/>
      <c r="J19" s="25"/>
      <c r="K19" s="27"/>
      <c r="L19" s="35"/>
      <c r="M19" s="33"/>
      <c r="N19" s="48"/>
      <c r="O19" s="39">
        <f t="shared" si="0"/>
        <v>2500</v>
      </c>
    </row>
    <row r="20" spans="1:15" x14ac:dyDescent="0.25">
      <c r="A20" s="65" t="s">
        <v>237</v>
      </c>
      <c r="B20" s="61" t="s">
        <v>137</v>
      </c>
      <c r="C20" s="17" t="s">
        <v>80</v>
      </c>
      <c r="D20" s="18">
        <v>4500</v>
      </c>
      <c r="E20" s="19" t="s">
        <v>14</v>
      </c>
      <c r="F20" s="21">
        <v>42441</v>
      </c>
      <c r="G20" s="22">
        <v>2000</v>
      </c>
      <c r="H20" s="24" t="s">
        <v>13</v>
      </c>
      <c r="I20" s="28"/>
      <c r="J20" s="25"/>
      <c r="K20" s="27"/>
      <c r="L20" s="35"/>
      <c r="M20" s="33"/>
      <c r="N20" s="48"/>
      <c r="O20" s="39">
        <f t="shared" si="0"/>
        <v>2500</v>
      </c>
    </row>
    <row r="21" spans="1:15" x14ac:dyDescent="0.25">
      <c r="A21" s="65" t="s">
        <v>238</v>
      </c>
      <c r="B21" s="61" t="s">
        <v>145</v>
      </c>
      <c r="C21" s="17" t="s">
        <v>80</v>
      </c>
      <c r="D21" s="18">
        <v>4500</v>
      </c>
      <c r="E21" s="19" t="s">
        <v>14</v>
      </c>
      <c r="F21" s="21">
        <v>42440</v>
      </c>
      <c r="G21" s="22">
        <v>2000</v>
      </c>
      <c r="H21" s="24" t="s">
        <v>13</v>
      </c>
      <c r="I21" s="28">
        <v>42455</v>
      </c>
      <c r="J21" s="25">
        <v>1250</v>
      </c>
      <c r="K21" s="27"/>
      <c r="L21" s="35"/>
      <c r="M21" s="33"/>
      <c r="N21" s="48"/>
      <c r="O21" s="39">
        <f t="shared" si="0"/>
        <v>1250</v>
      </c>
    </row>
    <row r="22" spans="1:15" x14ac:dyDescent="0.25">
      <c r="A22" s="65" t="s">
        <v>239</v>
      </c>
      <c r="B22" s="61" t="s">
        <v>141</v>
      </c>
      <c r="C22" s="17" t="s">
        <v>80</v>
      </c>
      <c r="D22" s="18">
        <v>4000</v>
      </c>
      <c r="E22" s="19" t="s">
        <v>16</v>
      </c>
      <c r="F22" s="21">
        <v>42440</v>
      </c>
      <c r="G22" s="22">
        <v>4000</v>
      </c>
      <c r="H22" s="24" t="s">
        <v>13</v>
      </c>
      <c r="I22" s="28"/>
      <c r="J22" s="25"/>
      <c r="K22" s="27"/>
      <c r="L22" s="35"/>
      <c r="M22" s="33"/>
      <c r="N22" s="48"/>
      <c r="O22" s="39">
        <f t="shared" si="0"/>
        <v>0</v>
      </c>
    </row>
    <row r="23" spans="1:15" x14ac:dyDescent="0.25">
      <c r="A23" s="65" t="s">
        <v>240</v>
      </c>
      <c r="B23" s="61" t="s">
        <v>112</v>
      </c>
      <c r="C23" s="17" t="s">
        <v>105</v>
      </c>
      <c r="D23" s="18">
        <v>4500</v>
      </c>
      <c r="E23" s="19" t="s">
        <v>14</v>
      </c>
      <c r="F23" s="21">
        <v>42413</v>
      </c>
      <c r="G23" s="22">
        <v>2000</v>
      </c>
      <c r="H23" s="24" t="s">
        <v>29</v>
      </c>
      <c r="I23" s="28"/>
      <c r="J23" s="25"/>
      <c r="K23" s="27"/>
      <c r="L23" s="35"/>
      <c r="M23" s="33"/>
      <c r="N23" s="48"/>
      <c r="O23" s="39">
        <f t="shared" si="0"/>
        <v>2500</v>
      </c>
    </row>
    <row r="24" spans="1:15" x14ac:dyDescent="0.25">
      <c r="A24" s="65" t="s">
        <v>241</v>
      </c>
      <c r="B24" s="61" t="s">
        <v>85</v>
      </c>
      <c r="C24" s="17" t="s">
        <v>80</v>
      </c>
      <c r="D24" s="18">
        <v>4500</v>
      </c>
      <c r="E24" s="19" t="s">
        <v>14</v>
      </c>
      <c r="F24" s="21">
        <v>42434</v>
      </c>
      <c r="G24" s="22">
        <v>2000</v>
      </c>
      <c r="H24" s="24" t="s">
        <v>13</v>
      </c>
      <c r="I24" s="28"/>
      <c r="J24" s="25"/>
      <c r="K24" s="27"/>
      <c r="L24" s="35"/>
      <c r="M24" s="33"/>
      <c r="N24" s="48"/>
      <c r="O24" s="39">
        <f t="shared" si="0"/>
        <v>2500</v>
      </c>
    </row>
    <row r="25" spans="1:15" x14ac:dyDescent="0.25">
      <c r="A25" s="65" t="s">
        <v>242</v>
      </c>
      <c r="B25" s="61" t="s">
        <v>97</v>
      </c>
      <c r="C25" s="17" t="s">
        <v>80</v>
      </c>
      <c r="D25" s="18">
        <v>4500</v>
      </c>
      <c r="E25" s="19" t="s">
        <v>14</v>
      </c>
      <c r="F25" s="21">
        <v>42437</v>
      </c>
      <c r="G25" s="22">
        <v>2000</v>
      </c>
      <c r="H25" s="24" t="s">
        <v>13</v>
      </c>
      <c r="I25" s="28"/>
      <c r="J25" s="25"/>
      <c r="K25" s="27"/>
      <c r="L25" s="35"/>
      <c r="M25" s="33"/>
      <c r="N25" s="48"/>
      <c r="O25" s="39">
        <f t="shared" si="0"/>
        <v>2500</v>
      </c>
    </row>
    <row r="26" spans="1:15" x14ac:dyDescent="0.25">
      <c r="A26" s="65" t="s">
        <v>243</v>
      </c>
      <c r="B26" s="61" t="s">
        <v>93</v>
      </c>
      <c r="C26" s="17" t="s">
        <v>80</v>
      </c>
      <c r="D26" s="18">
        <v>4500</v>
      </c>
      <c r="E26" s="19" t="s">
        <v>28</v>
      </c>
      <c r="F26" s="21">
        <v>42429</v>
      </c>
      <c r="G26" s="22">
        <v>4500</v>
      </c>
      <c r="H26" s="24" t="s">
        <v>29</v>
      </c>
      <c r="I26" s="28"/>
      <c r="J26" s="25"/>
      <c r="K26" s="27"/>
      <c r="L26" s="35"/>
      <c r="M26" s="33"/>
      <c r="N26" s="48"/>
      <c r="O26" s="39">
        <f t="shared" si="0"/>
        <v>0</v>
      </c>
    </row>
    <row r="27" spans="1:15" x14ac:dyDescent="0.25">
      <c r="A27" s="65" t="s">
        <v>244</v>
      </c>
      <c r="B27" s="61" t="s">
        <v>94</v>
      </c>
      <c r="C27" s="17" t="s">
        <v>80</v>
      </c>
      <c r="D27" s="18">
        <v>4500</v>
      </c>
      <c r="E27" s="19" t="s">
        <v>14</v>
      </c>
      <c r="F27" s="21">
        <v>42404</v>
      </c>
      <c r="G27" s="22">
        <v>2000</v>
      </c>
      <c r="H27" s="24" t="s">
        <v>13</v>
      </c>
      <c r="I27" s="28"/>
      <c r="J27" s="25"/>
      <c r="K27" s="27"/>
      <c r="L27" s="35"/>
      <c r="M27" s="33"/>
      <c r="N27" s="48"/>
      <c r="O27" s="39">
        <f t="shared" si="0"/>
        <v>2500</v>
      </c>
    </row>
    <row r="28" spans="1:15" x14ac:dyDescent="0.25">
      <c r="A28" s="65" t="s">
        <v>245</v>
      </c>
      <c r="B28" s="61" t="s">
        <v>99</v>
      </c>
      <c r="C28" s="17" t="s">
        <v>80</v>
      </c>
      <c r="D28" s="18">
        <v>4500</v>
      </c>
      <c r="E28" s="19" t="s">
        <v>14</v>
      </c>
      <c r="F28" s="21">
        <v>42437</v>
      </c>
      <c r="G28" s="22">
        <v>2000</v>
      </c>
      <c r="H28" s="24" t="s">
        <v>13</v>
      </c>
      <c r="I28" s="28"/>
      <c r="J28" s="25"/>
      <c r="K28" s="27"/>
      <c r="L28" s="35"/>
      <c r="M28" s="33"/>
      <c r="N28" s="48"/>
      <c r="O28" s="39">
        <f t="shared" si="0"/>
        <v>2500</v>
      </c>
    </row>
    <row r="29" spans="1:15" x14ac:dyDescent="0.25">
      <c r="A29" s="65" t="s">
        <v>246</v>
      </c>
      <c r="B29" s="61" t="s">
        <v>100</v>
      </c>
      <c r="C29" s="17" t="s">
        <v>80</v>
      </c>
      <c r="D29" s="18">
        <v>4500</v>
      </c>
      <c r="E29" s="19" t="s">
        <v>14</v>
      </c>
      <c r="F29" s="21">
        <v>42436</v>
      </c>
      <c r="G29" s="22">
        <v>2000</v>
      </c>
      <c r="H29" s="24" t="s">
        <v>13</v>
      </c>
      <c r="I29" s="28"/>
      <c r="J29" s="25"/>
      <c r="K29" s="27"/>
      <c r="L29" s="35"/>
      <c r="M29" s="33"/>
      <c r="N29" s="48"/>
      <c r="O29" s="39">
        <f t="shared" si="0"/>
        <v>2500</v>
      </c>
    </row>
    <row r="30" spans="1:15" x14ac:dyDescent="0.25">
      <c r="A30" s="65" t="s">
        <v>247</v>
      </c>
      <c r="B30" s="61" t="s">
        <v>96</v>
      </c>
      <c r="C30" s="17" t="s">
        <v>80</v>
      </c>
      <c r="D30" s="18">
        <v>4500</v>
      </c>
      <c r="E30" s="19" t="s">
        <v>14</v>
      </c>
      <c r="F30" s="21">
        <v>42441</v>
      </c>
      <c r="G30" s="22">
        <v>4000</v>
      </c>
      <c r="H30" s="24" t="s">
        <v>13</v>
      </c>
      <c r="I30" s="28"/>
      <c r="J30" s="25"/>
      <c r="K30" s="27"/>
      <c r="L30" s="35"/>
      <c r="M30" s="33"/>
      <c r="N30" s="48"/>
      <c r="O30" s="39">
        <f t="shared" si="0"/>
        <v>500</v>
      </c>
    </row>
    <row r="31" spans="1:15" x14ac:dyDescent="0.25">
      <c r="A31" s="65" t="s">
        <v>248</v>
      </c>
      <c r="B31" s="61" t="s">
        <v>139</v>
      </c>
      <c r="C31" s="17" t="s">
        <v>80</v>
      </c>
      <c r="D31" s="18">
        <v>4500</v>
      </c>
      <c r="E31" s="19" t="s">
        <v>14</v>
      </c>
      <c r="F31" s="21">
        <v>42441</v>
      </c>
      <c r="G31" s="22">
        <v>2000</v>
      </c>
      <c r="H31" s="24" t="s">
        <v>13</v>
      </c>
      <c r="I31" s="28"/>
      <c r="J31" s="25"/>
      <c r="K31" s="27"/>
      <c r="L31" s="35"/>
      <c r="M31" s="33"/>
      <c r="N31" s="48"/>
      <c r="O31" s="39">
        <f t="shared" si="0"/>
        <v>2500</v>
      </c>
    </row>
    <row r="32" spans="1:15" ht="15.75" thickBot="1" x14ac:dyDescent="0.3">
      <c r="A32" s="65" t="s">
        <v>249</v>
      </c>
      <c r="B32" s="61" t="s">
        <v>86</v>
      </c>
      <c r="C32" s="17" t="s">
        <v>80</v>
      </c>
      <c r="D32" s="18">
        <v>4500</v>
      </c>
      <c r="E32" s="19" t="s">
        <v>14</v>
      </c>
      <c r="F32" s="43">
        <v>42436</v>
      </c>
      <c r="G32" s="44">
        <v>2000</v>
      </c>
      <c r="H32" s="24" t="s">
        <v>13</v>
      </c>
      <c r="I32" s="29"/>
      <c r="J32" s="30"/>
      <c r="K32" s="31"/>
      <c r="L32" s="47"/>
      <c r="M32" s="37"/>
      <c r="N32" s="49"/>
      <c r="O32" s="40">
        <f t="shared" si="0"/>
        <v>2500</v>
      </c>
    </row>
    <row r="33" spans="1:15" ht="15.75" thickBot="1" x14ac:dyDescent="0.3">
      <c r="A33" s="65" t="s">
        <v>250</v>
      </c>
      <c r="B33" s="61" t="s">
        <v>82</v>
      </c>
      <c r="C33" s="17" t="s">
        <v>80</v>
      </c>
      <c r="D33" s="18">
        <v>4500</v>
      </c>
      <c r="E33" s="19" t="s">
        <v>83</v>
      </c>
      <c r="F33" s="43">
        <v>42433</v>
      </c>
      <c r="G33" s="44">
        <v>2000</v>
      </c>
      <c r="H33" s="24" t="s">
        <v>84</v>
      </c>
      <c r="I33" s="29"/>
      <c r="J33" s="30"/>
      <c r="K33" s="31"/>
      <c r="L33" s="47"/>
      <c r="M33" s="37"/>
      <c r="N33" s="49"/>
      <c r="O33" s="40">
        <f t="shared" si="0"/>
        <v>2500</v>
      </c>
    </row>
    <row r="34" spans="1:15" ht="15.75" thickBot="1" x14ac:dyDescent="0.3">
      <c r="A34" s="65" t="s">
        <v>251</v>
      </c>
      <c r="B34" s="61" t="s">
        <v>98</v>
      </c>
      <c r="C34" s="17" t="s">
        <v>80</v>
      </c>
      <c r="D34" s="18">
        <v>4500</v>
      </c>
      <c r="E34" s="19" t="s">
        <v>14</v>
      </c>
      <c r="F34" s="43">
        <v>42436</v>
      </c>
      <c r="G34" s="44">
        <v>2000</v>
      </c>
      <c r="H34" s="24" t="s">
        <v>13</v>
      </c>
      <c r="I34" s="29"/>
      <c r="J34" s="30"/>
      <c r="K34" s="31"/>
      <c r="L34" s="47"/>
      <c r="M34" s="37"/>
      <c r="N34" s="49"/>
      <c r="O34" s="40">
        <f t="shared" si="0"/>
        <v>2500</v>
      </c>
    </row>
    <row r="35" spans="1:15" ht="15.75" thickBot="1" x14ac:dyDescent="0.3">
      <c r="A35" s="65" t="s">
        <v>252</v>
      </c>
      <c r="B35" s="61" t="s">
        <v>140</v>
      </c>
      <c r="C35" s="17" t="s">
        <v>80</v>
      </c>
      <c r="D35" s="18">
        <v>4500</v>
      </c>
      <c r="E35" s="19" t="s">
        <v>14</v>
      </c>
      <c r="F35" s="43">
        <v>42440</v>
      </c>
      <c r="G35" s="44">
        <v>2000</v>
      </c>
      <c r="H35" s="24" t="s">
        <v>13</v>
      </c>
      <c r="I35" s="29"/>
      <c r="J35" s="30"/>
      <c r="K35" s="31"/>
      <c r="L35" s="47"/>
      <c r="M35" s="37"/>
      <c r="N35" s="49"/>
      <c r="O35" s="40">
        <f t="shared" si="0"/>
        <v>2500</v>
      </c>
    </row>
    <row r="36" spans="1:15" x14ac:dyDescent="0.25">
      <c r="A36" s="65" t="s">
        <v>253</v>
      </c>
      <c r="B36" s="61" t="s">
        <v>143</v>
      </c>
      <c r="C36" s="17" t="s">
        <v>80</v>
      </c>
      <c r="D36" s="18">
        <v>4500</v>
      </c>
      <c r="E36" s="19" t="s">
        <v>14</v>
      </c>
      <c r="F36" s="21">
        <v>42440</v>
      </c>
      <c r="G36" s="22">
        <v>2000</v>
      </c>
      <c r="H36" s="24" t="s">
        <v>13</v>
      </c>
      <c r="I36" s="28"/>
      <c r="J36" s="25"/>
      <c r="K36" s="27"/>
      <c r="L36" s="35"/>
      <c r="M36" s="33"/>
      <c r="N36" s="48"/>
      <c r="O36" s="39">
        <f t="shared" si="0"/>
        <v>2500</v>
      </c>
    </row>
    <row r="37" spans="1:15" ht="15.75" thickBot="1" x14ac:dyDescent="0.3">
      <c r="A37" s="65" t="s">
        <v>254</v>
      </c>
      <c r="B37" s="64" t="s">
        <v>81</v>
      </c>
      <c r="C37" s="57" t="s">
        <v>80</v>
      </c>
      <c r="D37" s="58">
        <v>4000</v>
      </c>
      <c r="E37" s="59" t="s">
        <v>16</v>
      </c>
      <c r="F37" s="43">
        <v>42438</v>
      </c>
      <c r="G37" s="44">
        <v>4000</v>
      </c>
      <c r="H37" s="54" t="s">
        <v>13</v>
      </c>
      <c r="I37" s="29"/>
      <c r="J37" s="30"/>
      <c r="K37" s="31"/>
      <c r="L37" s="47"/>
      <c r="M37" s="37"/>
      <c r="N37" s="49"/>
      <c r="O37" s="40">
        <f t="shared" si="0"/>
        <v>0</v>
      </c>
    </row>
    <row r="39" spans="1:15" x14ac:dyDescent="0.25">
      <c r="N39" t="s">
        <v>146</v>
      </c>
      <c r="O39" s="56">
        <f>SUM(O3:O38)</f>
        <v>55750</v>
      </c>
    </row>
  </sheetData>
  <autoFilter ref="B2:O33">
    <sortState ref="B3:O37">
      <sortCondition ref="B2:B33"/>
    </sortState>
  </autoFilter>
  <mergeCells count="4">
    <mergeCell ref="A1:E1"/>
    <mergeCell ref="F1:H1"/>
    <mergeCell ref="I1:K1"/>
    <mergeCell ref="L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1:O37"/>
  <sheetViews>
    <sheetView zoomScale="80" zoomScaleNormal="80" workbookViewId="0">
      <selection activeCell="B3" sqref="B3"/>
    </sheetView>
  </sheetViews>
  <sheetFormatPr baseColWidth="10" defaultRowHeight="15" x14ac:dyDescent="0.25"/>
  <cols>
    <col min="1" max="1" width="7.85546875" customWidth="1"/>
    <col min="2" max="2" width="38.42578125" customWidth="1"/>
    <col min="3" max="3" width="11.42578125" customWidth="1"/>
    <col min="5" max="5" width="28" customWidth="1"/>
    <col min="15" max="15" width="12.42578125" customWidth="1"/>
  </cols>
  <sheetData>
    <row r="1" spans="1:15" ht="17.25" customHeight="1" thickBot="1" x14ac:dyDescent="0.35">
      <c r="A1" s="91" t="s">
        <v>17</v>
      </c>
      <c r="B1" s="91"/>
      <c r="C1" s="91"/>
      <c r="D1" s="91"/>
      <c r="E1" s="91"/>
      <c r="F1" s="79" t="s">
        <v>1</v>
      </c>
      <c r="G1" s="80"/>
      <c r="H1" s="81"/>
      <c r="I1" s="82" t="s">
        <v>2</v>
      </c>
      <c r="J1" s="83"/>
      <c r="K1" s="84"/>
      <c r="L1" s="85" t="s">
        <v>3</v>
      </c>
      <c r="M1" s="86"/>
      <c r="N1" s="87"/>
      <c r="O1" s="42"/>
    </row>
    <row r="2" spans="1:15" ht="47.25" x14ac:dyDescent="0.25">
      <c r="A2" s="1"/>
      <c r="B2" s="2" t="s">
        <v>5</v>
      </c>
      <c r="C2" s="2" t="s">
        <v>6</v>
      </c>
      <c r="D2" s="3" t="s">
        <v>7</v>
      </c>
      <c r="E2" s="4" t="s">
        <v>8</v>
      </c>
      <c r="F2" s="5" t="s">
        <v>9</v>
      </c>
      <c r="G2" s="6" t="s">
        <v>10</v>
      </c>
      <c r="H2" s="7" t="s">
        <v>11</v>
      </c>
      <c r="I2" s="8" t="s">
        <v>9</v>
      </c>
      <c r="J2" s="9" t="s">
        <v>12</v>
      </c>
      <c r="K2" s="10" t="s">
        <v>11</v>
      </c>
      <c r="L2" s="11" t="s">
        <v>9</v>
      </c>
      <c r="M2" s="12" t="s">
        <v>10</v>
      </c>
      <c r="N2" s="13" t="s">
        <v>11</v>
      </c>
      <c r="O2" s="41" t="s">
        <v>4</v>
      </c>
    </row>
    <row r="3" spans="1:15" x14ac:dyDescent="0.25">
      <c r="A3" s="65" t="s">
        <v>255</v>
      </c>
      <c r="B3" s="61" t="s">
        <v>122</v>
      </c>
      <c r="C3" s="17" t="s">
        <v>105</v>
      </c>
      <c r="D3" s="18">
        <v>4500</v>
      </c>
      <c r="E3" s="19" t="s">
        <v>14</v>
      </c>
      <c r="F3" s="21">
        <v>42409</v>
      </c>
      <c r="G3" s="22">
        <v>2000</v>
      </c>
      <c r="H3" s="24" t="s">
        <v>13</v>
      </c>
      <c r="I3" s="28"/>
      <c r="J3" s="25"/>
      <c r="K3" s="27"/>
      <c r="L3" s="35"/>
      <c r="M3" s="33"/>
      <c r="N3" s="48"/>
      <c r="O3" s="39">
        <f t="shared" ref="O3:O35" si="0">D3-(G3+J3+M3)</f>
        <v>2500</v>
      </c>
    </row>
    <row r="4" spans="1:15" x14ac:dyDescent="0.25">
      <c r="A4" s="65" t="s">
        <v>256</v>
      </c>
      <c r="B4" s="61" t="s">
        <v>150</v>
      </c>
      <c r="C4" s="17" t="s">
        <v>105</v>
      </c>
      <c r="D4" s="18">
        <v>4500</v>
      </c>
      <c r="E4" s="19" t="s">
        <v>14</v>
      </c>
      <c r="F4" s="21">
        <v>42441</v>
      </c>
      <c r="G4" s="22">
        <v>2000</v>
      </c>
      <c r="H4" s="24" t="s">
        <v>13</v>
      </c>
      <c r="I4" s="28"/>
      <c r="J4" s="25"/>
      <c r="K4" s="27"/>
      <c r="L4" s="35"/>
      <c r="M4" s="33"/>
      <c r="N4" s="48"/>
      <c r="O4" s="39">
        <f t="shared" si="0"/>
        <v>2500</v>
      </c>
    </row>
    <row r="5" spans="1:15" x14ac:dyDescent="0.25">
      <c r="A5" s="65" t="s">
        <v>257</v>
      </c>
      <c r="B5" s="61" t="s">
        <v>126</v>
      </c>
      <c r="C5" s="17" t="s">
        <v>105</v>
      </c>
      <c r="D5" s="18">
        <v>4500</v>
      </c>
      <c r="E5" s="19" t="s">
        <v>14</v>
      </c>
      <c r="F5" s="21">
        <v>42427</v>
      </c>
      <c r="G5" s="22">
        <v>2000</v>
      </c>
      <c r="H5" s="24" t="s">
        <v>13</v>
      </c>
      <c r="I5" s="28">
        <v>42448</v>
      </c>
      <c r="J5" s="25">
        <v>500</v>
      </c>
      <c r="K5" s="27"/>
      <c r="L5" s="35"/>
      <c r="M5" s="33"/>
      <c r="N5" s="48"/>
      <c r="O5" s="39">
        <f t="shared" si="0"/>
        <v>2000</v>
      </c>
    </row>
    <row r="6" spans="1:15" x14ac:dyDescent="0.25">
      <c r="A6" s="65" t="s">
        <v>258</v>
      </c>
      <c r="B6" s="61" t="s">
        <v>110</v>
      </c>
      <c r="C6" s="17" t="s">
        <v>105</v>
      </c>
      <c r="D6" s="18">
        <v>4000</v>
      </c>
      <c r="E6" s="19" t="s">
        <v>14</v>
      </c>
      <c r="F6" s="21">
        <v>42426</v>
      </c>
      <c r="G6" s="22">
        <v>4000</v>
      </c>
      <c r="H6" s="24" t="s">
        <v>13</v>
      </c>
      <c r="I6" s="28"/>
      <c r="J6" s="25"/>
      <c r="K6" s="27"/>
      <c r="L6" s="35"/>
      <c r="M6" s="33"/>
      <c r="N6" s="48"/>
      <c r="O6" s="39">
        <f t="shared" si="0"/>
        <v>0</v>
      </c>
    </row>
    <row r="7" spans="1:15" x14ac:dyDescent="0.25">
      <c r="A7" s="65" t="s">
        <v>259</v>
      </c>
      <c r="B7" s="61" t="s">
        <v>149</v>
      </c>
      <c r="C7" s="17" t="s">
        <v>105</v>
      </c>
      <c r="D7" s="18">
        <v>4500</v>
      </c>
      <c r="E7" s="19" t="s">
        <v>14</v>
      </c>
      <c r="F7" s="21">
        <v>42441</v>
      </c>
      <c r="G7" s="22">
        <v>2000</v>
      </c>
      <c r="H7" s="24" t="s">
        <v>13</v>
      </c>
      <c r="I7" s="28"/>
      <c r="J7" s="25"/>
      <c r="K7" s="27"/>
      <c r="L7" s="35"/>
      <c r="M7" s="33"/>
      <c r="N7" s="48"/>
      <c r="O7" s="39">
        <f t="shared" si="0"/>
        <v>2500</v>
      </c>
    </row>
    <row r="8" spans="1:15" x14ac:dyDescent="0.25">
      <c r="A8" s="65" t="s">
        <v>260</v>
      </c>
      <c r="B8" s="61" t="s">
        <v>117</v>
      </c>
      <c r="C8" s="17" t="s">
        <v>105</v>
      </c>
      <c r="D8" s="18">
        <v>4500</v>
      </c>
      <c r="E8" s="19" t="s">
        <v>14</v>
      </c>
      <c r="F8" s="21">
        <v>42434</v>
      </c>
      <c r="G8" s="22">
        <v>2000</v>
      </c>
      <c r="H8" s="24" t="s">
        <v>13</v>
      </c>
      <c r="I8" s="28"/>
      <c r="J8" s="25"/>
      <c r="K8" s="27"/>
      <c r="L8" s="35"/>
      <c r="M8" s="33"/>
      <c r="N8" s="48"/>
      <c r="O8" s="39">
        <f t="shared" si="0"/>
        <v>2500</v>
      </c>
    </row>
    <row r="9" spans="1:15" x14ac:dyDescent="0.25">
      <c r="A9" s="65" t="s">
        <v>261</v>
      </c>
      <c r="B9" s="61" t="s">
        <v>134</v>
      </c>
      <c r="C9" s="17" t="s">
        <v>105</v>
      </c>
      <c r="D9" s="18">
        <v>4500</v>
      </c>
      <c r="E9" s="19" t="s">
        <v>28</v>
      </c>
      <c r="F9" s="21">
        <v>42436</v>
      </c>
      <c r="G9" s="22">
        <v>4500</v>
      </c>
      <c r="H9" s="24" t="s">
        <v>29</v>
      </c>
      <c r="I9" s="28"/>
      <c r="J9" s="25"/>
      <c r="K9" s="27"/>
      <c r="L9" s="35"/>
      <c r="M9" s="33"/>
      <c r="N9" s="48"/>
      <c r="O9" s="39">
        <f t="shared" si="0"/>
        <v>0</v>
      </c>
    </row>
    <row r="10" spans="1:15" x14ac:dyDescent="0.25">
      <c r="A10" s="65" t="s">
        <v>262</v>
      </c>
      <c r="B10" s="61" t="s">
        <v>129</v>
      </c>
      <c r="C10" s="17" t="s">
        <v>105</v>
      </c>
      <c r="D10" s="18">
        <v>4000</v>
      </c>
      <c r="E10" s="19" t="s">
        <v>16</v>
      </c>
      <c r="F10" s="21">
        <v>42431</v>
      </c>
      <c r="G10" s="22">
        <v>4000</v>
      </c>
      <c r="H10" s="24" t="s">
        <v>13</v>
      </c>
      <c r="I10" s="28"/>
      <c r="J10" s="25"/>
      <c r="K10" s="27"/>
      <c r="L10" s="35"/>
      <c r="M10" s="33"/>
      <c r="N10" s="48"/>
      <c r="O10" s="39">
        <f t="shared" si="0"/>
        <v>0</v>
      </c>
    </row>
    <row r="11" spans="1:15" x14ac:dyDescent="0.25">
      <c r="A11" s="65" t="s">
        <v>263</v>
      </c>
      <c r="B11" s="61" t="s">
        <v>151</v>
      </c>
      <c r="C11" s="17" t="s">
        <v>105</v>
      </c>
      <c r="D11" s="18">
        <v>4500</v>
      </c>
      <c r="E11" s="19" t="s">
        <v>14</v>
      </c>
      <c r="F11" s="21">
        <v>42441</v>
      </c>
      <c r="G11" s="22">
        <v>2000</v>
      </c>
      <c r="H11" s="24" t="s">
        <v>13</v>
      </c>
      <c r="I11" s="28"/>
      <c r="J11" s="25"/>
      <c r="K11" s="27"/>
      <c r="L11" s="35"/>
      <c r="M11" s="33"/>
      <c r="N11" s="48"/>
      <c r="O11" s="39">
        <f t="shared" si="0"/>
        <v>2500</v>
      </c>
    </row>
    <row r="12" spans="1:15" x14ac:dyDescent="0.25">
      <c r="A12" s="65" t="s">
        <v>264</v>
      </c>
      <c r="B12" s="61" t="s">
        <v>119</v>
      </c>
      <c r="C12" s="17" t="s">
        <v>105</v>
      </c>
      <c r="D12" s="18">
        <v>4500</v>
      </c>
      <c r="E12" s="19" t="s">
        <v>14</v>
      </c>
      <c r="F12" s="21">
        <v>42433</v>
      </c>
      <c r="G12" s="22">
        <v>2000</v>
      </c>
      <c r="H12" s="24" t="s">
        <v>13</v>
      </c>
      <c r="I12" s="28"/>
      <c r="J12" s="25"/>
      <c r="K12" s="27"/>
      <c r="L12" s="35"/>
      <c r="M12" s="33"/>
      <c r="N12" s="48"/>
      <c r="O12" s="39">
        <f t="shared" si="0"/>
        <v>2500</v>
      </c>
    </row>
    <row r="13" spans="1:15" x14ac:dyDescent="0.25">
      <c r="A13" s="65" t="s">
        <v>265</v>
      </c>
      <c r="B13" s="61" t="s">
        <v>131</v>
      </c>
      <c r="C13" s="17" t="s">
        <v>105</v>
      </c>
      <c r="D13" s="18">
        <v>4500</v>
      </c>
      <c r="E13" s="19" t="s">
        <v>14</v>
      </c>
      <c r="F13" s="21">
        <v>42462</v>
      </c>
      <c r="G13" s="22">
        <v>2000</v>
      </c>
      <c r="H13" s="24" t="s">
        <v>13</v>
      </c>
      <c r="I13" s="28"/>
      <c r="J13" s="25"/>
      <c r="K13" s="27"/>
      <c r="L13" s="35"/>
      <c r="M13" s="33"/>
      <c r="N13" s="48"/>
      <c r="O13" s="39">
        <f t="shared" si="0"/>
        <v>2500</v>
      </c>
    </row>
    <row r="14" spans="1:15" x14ac:dyDescent="0.25">
      <c r="A14" s="65" t="s">
        <v>266</v>
      </c>
      <c r="B14" s="61" t="s">
        <v>152</v>
      </c>
      <c r="C14" s="17" t="s">
        <v>105</v>
      </c>
      <c r="D14" s="18">
        <v>4500</v>
      </c>
      <c r="E14" s="19" t="s">
        <v>14</v>
      </c>
      <c r="F14" s="21">
        <v>42441</v>
      </c>
      <c r="G14" s="22">
        <v>2000</v>
      </c>
      <c r="H14" s="24" t="s">
        <v>13</v>
      </c>
      <c r="I14" s="28"/>
      <c r="J14" s="25"/>
      <c r="K14" s="27"/>
      <c r="L14" s="35"/>
      <c r="M14" s="33"/>
      <c r="N14" s="48"/>
      <c r="O14" s="39">
        <f t="shared" si="0"/>
        <v>2500</v>
      </c>
    </row>
    <row r="15" spans="1:15" x14ac:dyDescent="0.25">
      <c r="A15" s="65" t="s">
        <v>267</v>
      </c>
      <c r="B15" s="61" t="s">
        <v>111</v>
      </c>
      <c r="C15" s="17" t="s">
        <v>105</v>
      </c>
      <c r="D15" s="18">
        <v>4500</v>
      </c>
      <c r="E15" s="19" t="s">
        <v>14</v>
      </c>
      <c r="F15" s="21">
        <v>42428</v>
      </c>
      <c r="G15" s="22">
        <v>2000</v>
      </c>
      <c r="H15" s="24" t="s">
        <v>13</v>
      </c>
      <c r="I15" s="28"/>
      <c r="J15" s="25"/>
      <c r="K15" s="27"/>
      <c r="L15" s="35"/>
      <c r="M15" s="33"/>
      <c r="N15" s="48"/>
      <c r="O15" s="39">
        <f t="shared" si="0"/>
        <v>2500</v>
      </c>
    </row>
    <row r="16" spans="1:15" x14ac:dyDescent="0.25">
      <c r="A16" s="65" t="s">
        <v>268</v>
      </c>
      <c r="B16" s="61" t="s">
        <v>147</v>
      </c>
      <c r="C16" s="17" t="s">
        <v>105</v>
      </c>
      <c r="D16" s="18">
        <v>4500</v>
      </c>
      <c r="E16" s="19" t="s">
        <v>28</v>
      </c>
      <c r="F16" s="21">
        <v>42441</v>
      </c>
      <c r="G16" s="22">
        <v>4500</v>
      </c>
      <c r="H16" s="24" t="s">
        <v>29</v>
      </c>
      <c r="I16" s="28"/>
      <c r="J16" s="25"/>
      <c r="K16" s="27"/>
      <c r="L16" s="35"/>
      <c r="M16" s="33"/>
      <c r="N16" s="48"/>
      <c r="O16" s="39">
        <f t="shared" si="0"/>
        <v>0</v>
      </c>
    </row>
    <row r="17" spans="1:15" x14ac:dyDescent="0.25">
      <c r="A17" s="65" t="s">
        <v>269</v>
      </c>
      <c r="B17" s="61" t="s">
        <v>127</v>
      </c>
      <c r="C17" s="17" t="s">
        <v>105</v>
      </c>
      <c r="D17" s="18">
        <v>4500</v>
      </c>
      <c r="E17" s="19" t="s">
        <v>14</v>
      </c>
      <c r="F17" s="21">
        <v>42430</v>
      </c>
      <c r="G17" s="22">
        <v>2000</v>
      </c>
      <c r="H17" s="24" t="s">
        <v>84</v>
      </c>
      <c r="I17" s="28"/>
      <c r="J17" s="25"/>
      <c r="K17" s="27"/>
      <c r="L17" s="35"/>
      <c r="M17" s="33"/>
      <c r="N17" s="48"/>
      <c r="O17" s="39">
        <f t="shared" si="0"/>
        <v>2500</v>
      </c>
    </row>
    <row r="18" spans="1:15" x14ac:dyDescent="0.25">
      <c r="A18" s="65" t="s">
        <v>270</v>
      </c>
      <c r="B18" s="61" t="s">
        <v>148</v>
      </c>
      <c r="C18" s="17" t="s">
        <v>105</v>
      </c>
      <c r="D18" s="18">
        <v>4500</v>
      </c>
      <c r="E18" s="19" t="s">
        <v>14</v>
      </c>
      <c r="F18" s="21">
        <v>42441</v>
      </c>
      <c r="G18" s="22">
        <v>2000</v>
      </c>
      <c r="H18" s="24" t="s">
        <v>13</v>
      </c>
      <c r="I18" s="28"/>
      <c r="J18" s="25"/>
      <c r="K18" s="27"/>
      <c r="L18" s="35"/>
      <c r="M18" s="33"/>
      <c r="N18" s="48"/>
      <c r="O18" s="39">
        <f t="shared" si="0"/>
        <v>2500</v>
      </c>
    </row>
    <row r="19" spans="1:15" x14ac:dyDescent="0.25">
      <c r="A19" s="65" t="s">
        <v>271</v>
      </c>
      <c r="B19" s="61" t="s">
        <v>107</v>
      </c>
      <c r="C19" s="17" t="s">
        <v>105</v>
      </c>
      <c r="D19" s="18">
        <v>4500</v>
      </c>
      <c r="E19" s="19" t="s">
        <v>14</v>
      </c>
      <c r="F19" s="21">
        <v>42434</v>
      </c>
      <c r="G19" s="22">
        <v>2000</v>
      </c>
      <c r="H19" s="24" t="s">
        <v>13</v>
      </c>
      <c r="I19" s="28"/>
      <c r="J19" s="25"/>
      <c r="K19" s="27"/>
      <c r="L19" s="35"/>
      <c r="M19" s="33"/>
      <c r="N19" s="48"/>
      <c r="O19" s="39">
        <f t="shared" si="0"/>
        <v>2500</v>
      </c>
    </row>
    <row r="20" spans="1:15" x14ac:dyDescent="0.25">
      <c r="A20" s="65" t="s">
        <v>272</v>
      </c>
      <c r="B20" s="61" t="s">
        <v>116</v>
      </c>
      <c r="C20" s="17" t="s">
        <v>105</v>
      </c>
      <c r="D20" s="18">
        <v>4500</v>
      </c>
      <c r="E20" s="20" t="s">
        <v>14</v>
      </c>
      <c r="F20" s="21">
        <v>42434</v>
      </c>
      <c r="G20" s="22">
        <v>2000</v>
      </c>
      <c r="H20" s="24" t="s">
        <v>13</v>
      </c>
      <c r="I20" s="28"/>
      <c r="J20" s="25"/>
      <c r="K20" s="27"/>
      <c r="L20" s="35"/>
      <c r="M20" s="33"/>
      <c r="N20" s="48"/>
      <c r="O20" s="39">
        <f t="shared" si="0"/>
        <v>2500</v>
      </c>
    </row>
    <row r="21" spans="1:15" x14ac:dyDescent="0.25">
      <c r="A21" s="65" t="s">
        <v>273</v>
      </c>
      <c r="B21" s="61" t="s">
        <v>133</v>
      </c>
      <c r="C21" s="17" t="s">
        <v>105</v>
      </c>
      <c r="D21" s="18">
        <v>4500</v>
      </c>
      <c r="E21" s="19" t="s">
        <v>14</v>
      </c>
      <c r="F21" s="21">
        <v>42433</v>
      </c>
      <c r="G21" s="22">
        <v>2000</v>
      </c>
      <c r="H21" s="24" t="s">
        <v>13</v>
      </c>
      <c r="I21" s="28"/>
      <c r="J21" s="25"/>
      <c r="K21" s="27"/>
      <c r="L21" s="35"/>
      <c r="M21" s="33"/>
      <c r="N21" s="48"/>
      <c r="O21" s="39">
        <f t="shared" si="0"/>
        <v>2500</v>
      </c>
    </row>
    <row r="22" spans="1:15" x14ac:dyDescent="0.25">
      <c r="A22" s="65" t="s">
        <v>274</v>
      </c>
      <c r="B22" s="61" t="s">
        <v>115</v>
      </c>
      <c r="C22" s="17" t="s">
        <v>105</v>
      </c>
      <c r="D22" s="18">
        <v>4500</v>
      </c>
      <c r="E22" s="19" t="s">
        <v>14</v>
      </c>
      <c r="F22" s="21">
        <v>42408</v>
      </c>
      <c r="G22" s="22">
        <v>2000</v>
      </c>
      <c r="H22" s="24" t="s">
        <v>13</v>
      </c>
      <c r="I22" s="28"/>
      <c r="J22" s="25"/>
      <c r="K22" s="27"/>
      <c r="L22" s="35"/>
      <c r="M22" s="33"/>
      <c r="N22" s="48"/>
      <c r="O22" s="39">
        <f t="shared" si="0"/>
        <v>2500</v>
      </c>
    </row>
    <row r="23" spans="1:15" x14ac:dyDescent="0.25">
      <c r="A23" s="65" t="s">
        <v>275</v>
      </c>
      <c r="B23" s="61" t="s">
        <v>114</v>
      </c>
      <c r="C23" s="17" t="s">
        <v>105</v>
      </c>
      <c r="D23" s="18">
        <v>4500</v>
      </c>
      <c r="E23" s="19" t="s">
        <v>14</v>
      </c>
      <c r="F23" s="21">
        <v>42411</v>
      </c>
      <c r="G23" s="22">
        <v>2000</v>
      </c>
      <c r="H23" s="24" t="s">
        <v>13</v>
      </c>
      <c r="I23" s="28">
        <v>42455</v>
      </c>
      <c r="J23" s="25">
        <v>1250</v>
      </c>
      <c r="K23" s="27"/>
      <c r="L23" s="35"/>
      <c r="M23" s="33"/>
      <c r="N23" s="48"/>
      <c r="O23" s="39">
        <f t="shared" si="0"/>
        <v>1250</v>
      </c>
    </row>
    <row r="24" spans="1:15" x14ac:dyDescent="0.25">
      <c r="A24" s="65" t="s">
        <v>276</v>
      </c>
      <c r="B24" s="61" t="s">
        <v>288</v>
      </c>
      <c r="C24" s="17" t="s">
        <v>105</v>
      </c>
      <c r="D24" s="18">
        <v>4500</v>
      </c>
      <c r="E24" s="19" t="s">
        <v>14</v>
      </c>
      <c r="F24" s="21">
        <v>42440</v>
      </c>
      <c r="G24" s="22">
        <v>1500</v>
      </c>
      <c r="H24" s="24" t="s">
        <v>13</v>
      </c>
      <c r="I24" s="28"/>
      <c r="J24" s="25"/>
      <c r="K24" s="27"/>
      <c r="L24" s="35"/>
      <c r="M24" s="33"/>
      <c r="N24" s="48"/>
      <c r="O24" s="39">
        <f t="shared" si="0"/>
        <v>3000</v>
      </c>
    </row>
    <row r="25" spans="1:15" x14ac:dyDescent="0.25">
      <c r="A25" s="65" t="s">
        <v>277</v>
      </c>
      <c r="B25" s="61" t="s">
        <v>113</v>
      </c>
      <c r="C25" s="17" t="s">
        <v>105</v>
      </c>
      <c r="D25" s="18">
        <v>4500</v>
      </c>
      <c r="E25" s="19" t="s">
        <v>14</v>
      </c>
      <c r="F25" s="21">
        <v>42434</v>
      </c>
      <c r="G25" s="22">
        <v>2000</v>
      </c>
      <c r="H25" s="24" t="s">
        <v>13</v>
      </c>
      <c r="I25" s="28">
        <v>42434</v>
      </c>
      <c r="J25" s="25">
        <v>1500</v>
      </c>
      <c r="K25" s="55" t="s">
        <v>13</v>
      </c>
      <c r="L25" s="35"/>
      <c r="M25" s="33"/>
      <c r="N25" s="48"/>
      <c r="O25" s="39">
        <f t="shared" si="0"/>
        <v>1000</v>
      </c>
    </row>
    <row r="26" spans="1:15" x14ac:dyDescent="0.25">
      <c r="A26" s="65" t="s">
        <v>278</v>
      </c>
      <c r="B26" s="61" t="s">
        <v>132</v>
      </c>
      <c r="C26" s="17" t="s">
        <v>105</v>
      </c>
      <c r="D26" s="18">
        <v>4500</v>
      </c>
      <c r="E26" s="19" t="s">
        <v>14</v>
      </c>
      <c r="F26" s="21">
        <v>42432</v>
      </c>
      <c r="G26" s="22">
        <v>2000</v>
      </c>
      <c r="H26" s="24" t="s">
        <v>13</v>
      </c>
      <c r="I26" s="28"/>
      <c r="J26" s="25"/>
      <c r="K26" s="27"/>
      <c r="L26" s="35"/>
      <c r="M26" s="33"/>
      <c r="N26" s="48"/>
      <c r="O26" s="39">
        <f t="shared" si="0"/>
        <v>2500</v>
      </c>
    </row>
    <row r="27" spans="1:15" x14ac:dyDescent="0.25">
      <c r="A27" s="65" t="s">
        <v>279</v>
      </c>
      <c r="B27" s="61" t="s">
        <v>124</v>
      </c>
      <c r="C27" s="17" t="s">
        <v>105</v>
      </c>
      <c r="D27" s="18">
        <v>4500</v>
      </c>
      <c r="E27" s="19" t="s">
        <v>14</v>
      </c>
      <c r="F27" s="21">
        <v>42418</v>
      </c>
      <c r="G27" s="22">
        <v>2000</v>
      </c>
      <c r="H27" s="24" t="s">
        <v>13</v>
      </c>
      <c r="I27" s="28"/>
      <c r="J27" s="25"/>
      <c r="K27" s="27"/>
      <c r="L27" s="35"/>
      <c r="M27" s="33"/>
      <c r="N27" s="48"/>
      <c r="O27" s="39">
        <f t="shared" si="0"/>
        <v>2500</v>
      </c>
    </row>
    <row r="28" spans="1:15" x14ac:dyDescent="0.25">
      <c r="A28" s="65" t="s">
        <v>280</v>
      </c>
      <c r="B28" s="61" t="s">
        <v>128</v>
      </c>
      <c r="C28" s="17" t="s">
        <v>105</v>
      </c>
      <c r="D28" s="18">
        <v>4000</v>
      </c>
      <c r="E28" s="19" t="s">
        <v>16</v>
      </c>
      <c r="F28" s="51">
        <v>42431</v>
      </c>
      <c r="G28" s="22">
        <v>4000</v>
      </c>
      <c r="H28" s="24" t="s">
        <v>13</v>
      </c>
      <c r="I28" s="28"/>
      <c r="J28" s="25"/>
      <c r="K28" s="27"/>
      <c r="L28" s="35"/>
      <c r="M28" s="33"/>
      <c r="N28" s="48"/>
      <c r="O28" s="39">
        <f t="shared" si="0"/>
        <v>0</v>
      </c>
    </row>
    <row r="29" spans="1:15" x14ac:dyDescent="0.25">
      <c r="A29" s="65" t="s">
        <v>281</v>
      </c>
      <c r="B29" s="61" t="s">
        <v>46</v>
      </c>
      <c r="C29" s="17" t="s">
        <v>105</v>
      </c>
      <c r="D29" s="18">
        <v>3250</v>
      </c>
      <c r="E29" s="19" t="s">
        <v>135</v>
      </c>
      <c r="F29" s="21">
        <v>42412</v>
      </c>
      <c r="G29" s="22">
        <v>2000</v>
      </c>
      <c r="H29" s="24" t="s">
        <v>13</v>
      </c>
      <c r="I29" s="28"/>
      <c r="J29" s="25"/>
      <c r="K29" s="27"/>
      <c r="L29" s="35"/>
      <c r="M29" s="33"/>
      <c r="N29" s="48"/>
      <c r="O29" s="39">
        <f t="shared" si="0"/>
        <v>1250</v>
      </c>
    </row>
    <row r="30" spans="1:15" ht="15.75" thickBot="1" x14ac:dyDescent="0.3">
      <c r="A30" s="65" t="s">
        <v>282</v>
      </c>
      <c r="B30" s="61" t="s">
        <v>123</v>
      </c>
      <c r="C30" s="17" t="s">
        <v>105</v>
      </c>
      <c r="D30" s="18">
        <v>4500</v>
      </c>
      <c r="E30" s="19" t="s">
        <v>28</v>
      </c>
      <c r="F30" s="43">
        <v>42415</v>
      </c>
      <c r="G30" s="44">
        <v>4500</v>
      </c>
      <c r="H30" s="54" t="s">
        <v>29</v>
      </c>
      <c r="I30" s="29"/>
      <c r="J30" s="30"/>
      <c r="K30" s="31"/>
      <c r="L30" s="47"/>
      <c r="M30" s="37"/>
      <c r="N30" s="49"/>
      <c r="O30" s="40">
        <f t="shared" si="0"/>
        <v>0</v>
      </c>
    </row>
    <row r="31" spans="1:15" ht="15.75" thickBot="1" x14ac:dyDescent="0.3">
      <c r="A31" s="65" t="s">
        <v>283</v>
      </c>
      <c r="B31" s="61" t="s">
        <v>120</v>
      </c>
      <c r="C31" s="17" t="s">
        <v>105</v>
      </c>
      <c r="D31" s="18">
        <v>4500</v>
      </c>
      <c r="E31" s="19" t="s">
        <v>14</v>
      </c>
      <c r="F31" s="43">
        <v>42431</v>
      </c>
      <c r="G31" s="44">
        <v>2000</v>
      </c>
      <c r="H31" s="54" t="s">
        <v>13</v>
      </c>
      <c r="I31" s="29"/>
      <c r="J31" s="30"/>
      <c r="K31" s="31"/>
      <c r="L31" s="47"/>
      <c r="M31" s="37"/>
      <c r="N31" s="49"/>
      <c r="O31" s="40">
        <f t="shared" si="0"/>
        <v>2500</v>
      </c>
    </row>
    <row r="32" spans="1:15" ht="15.75" thickBot="1" x14ac:dyDescent="0.3">
      <c r="A32" s="65" t="s">
        <v>284</v>
      </c>
      <c r="B32" s="61" t="s">
        <v>130</v>
      </c>
      <c r="C32" s="17" t="s">
        <v>105</v>
      </c>
      <c r="D32" s="18">
        <v>4500</v>
      </c>
      <c r="E32" s="19" t="s">
        <v>14</v>
      </c>
      <c r="F32" s="43">
        <v>42431</v>
      </c>
      <c r="G32" s="44">
        <v>2000</v>
      </c>
      <c r="H32" s="54" t="s">
        <v>13</v>
      </c>
      <c r="I32" s="29"/>
      <c r="J32" s="30"/>
      <c r="K32" s="31"/>
      <c r="L32" s="47"/>
      <c r="M32" s="37"/>
      <c r="N32" s="49"/>
      <c r="O32" s="40">
        <f t="shared" si="0"/>
        <v>2500</v>
      </c>
    </row>
    <row r="33" spans="1:15" ht="15.75" thickBot="1" x14ac:dyDescent="0.3">
      <c r="A33" s="65" t="s">
        <v>285</v>
      </c>
      <c r="B33" s="61" t="s">
        <v>106</v>
      </c>
      <c r="C33" s="17" t="s">
        <v>105</v>
      </c>
      <c r="D33" s="18">
        <v>4500</v>
      </c>
      <c r="E33" s="19" t="s">
        <v>14</v>
      </c>
      <c r="F33" s="43">
        <v>42438</v>
      </c>
      <c r="G33" s="44">
        <v>2000</v>
      </c>
      <c r="H33" s="54" t="s">
        <v>13</v>
      </c>
      <c r="I33" s="29"/>
      <c r="J33" s="30"/>
      <c r="K33" s="31"/>
      <c r="L33" s="47"/>
      <c r="M33" s="37"/>
      <c r="N33" s="49"/>
      <c r="O33" s="40">
        <f t="shared" si="0"/>
        <v>2500</v>
      </c>
    </row>
    <row r="34" spans="1:15" ht="15.75" thickBot="1" x14ac:dyDescent="0.3">
      <c r="A34" s="65" t="s">
        <v>286</v>
      </c>
      <c r="B34" s="61" t="s">
        <v>125</v>
      </c>
      <c r="C34" s="17" t="s">
        <v>105</v>
      </c>
      <c r="D34" s="18">
        <v>4500</v>
      </c>
      <c r="E34" s="19" t="s">
        <v>14</v>
      </c>
      <c r="F34" s="43">
        <v>42426</v>
      </c>
      <c r="G34" s="44">
        <v>2000</v>
      </c>
      <c r="H34" s="54" t="s">
        <v>13</v>
      </c>
      <c r="I34" s="29"/>
      <c r="J34" s="30"/>
      <c r="K34" s="31"/>
      <c r="L34" s="47"/>
      <c r="M34" s="37"/>
      <c r="N34" s="49"/>
      <c r="O34" s="40">
        <f t="shared" si="0"/>
        <v>2500</v>
      </c>
    </row>
    <row r="35" spans="1:15" ht="15.75" thickBot="1" x14ac:dyDescent="0.3">
      <c r="A35" s="65" t="s">
        <v>287</v>
      </c>
      <c r="B35" s="61" t="s">
        <v>118</v>
      </c>
      <c r="C35" s="17" t="s">
        <v>105</v>
      </c>
      <c r="D35" s="18">
        <v>4500</v>
      </c>
      <c r="E35" s="19" t="s">
        <v>14</v>
      </c>
      <c r="F35" s="43">
        <v>42434</v>
      </c>
      <c r="G35" s="44">
        <v>2000</v>
      </c>
      <c r="H35" s="54" t="s">
        <v>13</v>
      </c>
      <c r="I35" s="29"/>
      <c r="J35" s="30"/>
      <c r="K35" s="31"/>
      <c r="L35" s="47"/>
      <c r="M35" s="37"/>
      <c r="N35" s="49"/>
      <c r="O35" s="40">
        <f t="shared" si="0"/>
        <v>2500</v>
      </c>
    </row>
    <row r="37" spans="1:15" x14ac:dyDescent="0.25">
      <c r="N37" t="s">
        <v>153</v>
      </c>
      <c r="O37" s="56">
        <f>SUM(O3:O36)</f>
        <v>63500</v>
      </c>
    </row>
  </sheetData>
  <autoFilter ref="B2:O31">
    <sortState ref="B3:O35">
      <sortCondition ref="B2:B31"/>
    </sortState>
  </autoFilter>
  <mergeCells count="4">
    <mergeCell ref="A1:E1"/>
    <mergeCell ref="F1:H1"/>
    <mergeCell ref="I1:K1"/>
    <mergeCell ref="L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PAGOS ALUMNOS</vt:lpstr>
      <vt:lpstr>MATUTINO</vt:lpstr>
      <vt:lpstr>NOCTURNO</vt:lpstr>
      <vt:lpstr>SAB-MAT</vt:lpstr>
      <vt:lpstr>SAB-VES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IDEC MERIDA</dc:creator>
  <cp:lastModifiedBy>idec campeche</cp:lastModifiedBy>
  <cp:lastPrinted>2016-04-01T15:58:55Z</cp:lastPrinted>
  <dcterms:created xsi:type="dcterms:W3CDTF">2016-03-09T20:12:51Z</dcterms:created>
  <dcterms:modified xsi:type="dcterms:W3CDTF">2016-04-01T19:39:39Z</dcterms:modified>
</cp:coreProperties>
</file>